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1220" tabRatio="732" activeTab="0"/>
  </bookViews>
  <sheets>
    <sheet name="Tab. A. Prioritetet Strategjike" sheetId="1" r:id="rId1"/>
    <sheet name="ZKM" sheetId="2" r:id="rId2"/>
    <sheet name="MASHT" sheetId="3" r:id="rId3"/>
    <sheet name="MIE" sheetId="4" r:id="rId4"/>
    <sheet name="MD" sheetId="5" r:id="rId5"/>
    <sheet name="MF" sheetId="6" r:id="rId6"/>
    <sheet name="MZHE" sheetId="7" r:id="rId7"/>
    <sheet name="MFSK" sheetId="8" r:id="rId8"/>
    <sheet name="MMPH" sheetId="9" r:id="rId9"/>
    <sheet name="MAPL" sheetId="10" r:id="rId10"/>
    <sheet name="MPB" sheetId="11" r:id="rId11"/>
    <sheet name="MPJ" sheetId="12" r:id="rId12"/>
    <sheet name="MPMS" sheetId="13" r:id="rId13"/>
    <sheet name="MKK" sheetId="14" r:id="rId14"/>
    <sheet name="MSH" sheetId="15" r:id="rId15"/>
    <sheet name="MAP" sheetId="16" r:id="rId16"/>
    <sheet name="MKRS" sheetId="17" r:id="rId17"/>
    <sheet name="MI" sheetId="18" r:id="rId18"/>
    <sheet name="MBPZHR" sheetId="19" r:id="rId19"/>
    <sheet name="MTI" sheetId="20" r:id="rId20"/>
    <sheet name="MDIS" sheetId="21" r:id="rId21"/>
    <sheet name="MZHR" sheetId="22" r:id="rId22"/>
    <sheet name="MIN" sheetId="23" r:id="rId23"/>
  </sheets>
  <externalReferences>
    <externalReference r:id="rId26"/>
    <externalReference r:id="rId27"/>
  </externalReferences>
  <definedNames/>
  <calcPr fullCalcOnLoad="1"/>
</workbook>
</file>

<file path=xl/comments14.xml><?xml version="1.0" encoding="utf-8"?>
<comments xmlns="http://schemas.openxmlformats.org/spreadsheetml/2006/main">
  <authors>
    <author>Author</author>
  </authors>
  <commentList>
    <comment ref="G12" authorId="0">
      <text>
        <r>
          <rPr>
            <b/>
            <sz val="9"/>
            <rFont val="Tahoma"/>
            <family val="2"/>
          </rPr>
          <t>AKaci</t>
        </r>
      </text>
    </comment>
    <comment ref="B16" authorId="0">
      <text>
        <r>
          <rPr>
            <b/>
            <sz val="9"/>
            <rFont val="Tahoma"/>
            <family val="2"/>
          </rPr>
          <t>Author:</t>
        </r>
        <r>
          <rPr>
            <sz val="9"/>
            <rFont val="Tahoma"/>
            <family val="2"/>
          </rPr>
          <t xml:space="preserve">
avancimi I kornizes ligjore dhe strategjik per komunitete kthim dhe integrim...</t>
        </r>
      </text>
    </comment>
  </commentList>
</comments>
</file>

<file path=xl/comments2.xml><?xml version="1.0" encoding="utf-8"?>
<comments xmlns="http://schemas.openxmlformats.org/spreadsheetml/2006/main">
  <authors>
    <author>Author</author>
  </authors>
  <commentList>
    <comment ref="D13" authorId="0">
      <text>
        <r>
          <rPr>
            <b/>
            <sz val="9"/>
            <rFont val="Tahoma"/>
            <family val="2"/>
          </rPr>
          <t>Author:</t>
        </r>
        <r>
          <rPr>
            <sz val="9"/>
            <rFont val="Tahoma"/>
            <family val="2"/>
          </rPr>
          <t xml:space="preserve">
eshte mandat I zyres te fshihet</t>
        </r>
      </text>
    </comment>
  </commentList>
</comments>
</file>

<file path=xl/sharedStrings.xml><?xml version="1.0" encoding="utf-8"?>
<sst xmlns="http://schemas.openxmlformats.org/spreadsheetml/2006/main" count="4912" uniqueCount="3052">
  <si>
    <t xml:space="preserve">Ministria </t>
  </si>
  <si>
    <t xml:space="preserve">Aktivitetet </t>
  </si>
  <si>
    <t xml:space="preserve">Afati Kohor </t>
  </si>
  <si>
    <t xml:space="preserve">Objektivi 1.1 </t>
  </si>
  <si>
    <t xml:space="preserve">1.1.1 </t>
  </si>
  <si>
    <t>1.1.2</t>
  </si>
  <si>
    <t>1.1.3</t>
  </si>
  <si>
    <t>Objektivi 1.2</t>
  </si>
  <si>
    <t>1.2.1</t>
  </si>
  <si>
    <t>1.2.2</t>
  </si>
  <si>
    <t>1.2.3</t>
  </si>
  <si>
    <t>Objektivi 1.3</t>
  </si>
  <si>
    <t>1.3.1</t>
  </si>
  <si>
    <t>1.3.3</t>
  </si>
  <si>
    <t>Objektivi 1.4</t>
  </si>
  <si>
    <t>1.4.1</t>
  </si>
  <si>
    <t>1.4.2</t>
  </si>
  <si>
    <t>Objektivi 2.1</t>
  </si>
  <si>
    <t>2.1.1</t>
  </si>
  <si>
    <t>2.1.2</t>
  </si>
  <si>
    <t>Objektivi 2.2</t>
  </si>
  <si>
    <t>Objektivi 2.3</t>
  </si>
  <si>
    <t>3.1.1</t>
  </si>
  <si>
    <t>3.1.3</t>
  </si>
  <si>
    <t>Objektivi 3.2</t>
  </si>
  <si>
    <t>3.2.1</t>
  </si>
  <si>
    <t>4.1.3</t>
  </si>
  <si>
    <t>2.4.1</t>
  </si>
  <si>
    <t>Objektivi 2.4</t>
  </si>
  <si>
    <t>2.4.2</t>
  </si>
  <si>
    <t>Objektivi 3.3</t>
  </si>
  <si>
    <t>Objektivi 3.4</t>
  </si>
  <si>
    <t>3.3.1</t>
  </si>
  <si>
    <t>3.3.2</t>
  </si>
  <si>
    <t>3.3.3</t>
  </si>
  <si>
    <t>3.4.1</t>
  </si>
  <si>
    <t>3.4.2</t>
  </si>
  <si>
    <t>Objektivi 1.5</t>
  </si>
  <si>
    <t>Objektivi 2.5</t>
  </si>
  <si>
    <t>2.3.1</t>
  </si>
  <si>
    <t xml:space="preserve">Objektivi </t>
  </si>
  <si>
    <t>Treguesi i matjes</t>
  </si>
  <si>
    <t>Kosto finaciare</t>
  </si>
  <si>
    <t>Institucionet e përfshira</t>
  </si>
  <si>
    <t>Objektivi 1.6</t>
  </si>
  <si>
    <t>2.4.3</t>
  </si>
  <si>
    <t>Objektivi 2.6</t>
  </si>
  <si>
    <t>Objektivi 3.1</t>
  </si>
  <si>
    <t>4.4.1</t>
  </si>
  <si>
    <t>1.5.1</t>
  </si>
  <si>
    <t>1.5.2</t>
  </si>
  <si>
    <t>1.5.3</t>
  </si>
  <si>
    <t>1.6.1</t>
  </si>
  <si>
    <t>1.6.2</t>
  </si>
  <si>
    <t>1.6.3</t>
  </si>
  <si>
    <t>2.5.1</t>
  </si>
  <si>
    <t>2.5.2</t>
  </si>
  <si>
    <t>2.1.3</t>
  </si>
  <si>
    <t>2.5.3</t>
  </si>
  <si>
    <t>3.1.2</t>
  </si>
  <si>
    <t>3.2.2</t>
  </si>
  <si>
    <t>3.2.3</t>
  </si>
  <si>
    <t>3.4.3</t>
  </si>
  <si>
    <t>Objektivi 3.5</t>
  </si>
  <si>
    <t>3.5.1</t>
  </si>
  <si>
    <t>3.5.2</t>
  </si>
  <si>
    <t>Objektivi 3.6</t>
  </si>
  <si>
    <t>3.6.1</t>
  </si>
  <si>
    <t>3.6.2</t>
  </si>
  <si>
    <t>Objektivi 3.7</t>
  </si>
  <si>
    <t>3.7.1</t>
  </si>
  <si>
    <t>Ndërlidhja me dokumentet e tjera strategjike</t>
  </si>
  <si>
    <t>Prioriteteve Strategjike të Qeverisë</t>
  </si>
  <si>
    <t>Tabela B: Aktivitetet të cilat kanë për qëllim arritjen e prioriteteve të Ministrisë</t>
  </si>
  <si>
    <t>3.5.3</t>
  </si>
  <si>
    <t>3.6.3</t>
  </si>
  <si>
    <t>3.7.2</t>
  </si>
  <si>
    <t xml:space="preserve">1. Forcimi i subjektivitetit ndërkombëtar të Kosovës me theks të veçantë në arritjen e njohjeve të reja, anëtarësimin e plotë në organizatat ndërkombëtare dhe rajonale; </t>
  </si>
  <si>
    <t>Objektivi 3.8</t>
  </si>
  <si>
    <t>3.8.1</t>
  </si>
  <si>
    <t>3.8.2</t>
  </si>
  <si>
    <t>3.8.3</t>
  </si>
  <si>
    <t>Ndërlidhja me SKZH</t>
  </si>
  <si>
    <t>Plani Vjetor i Punës së Qeverisë për Vitin 2019</t>
  </si>
  <si>
    <t>Ndërlidhja me PKZMSA</t>
  </si>
  <si>
    <t>Ndërlidhja me 
ARE</t>
  </si>
  <si>
    <t>Ndërlidhja me 
PRE</t>
  </si>
  <si>
    <t>Prioriteti Strategjik i Qeverisë Nr. 1. 1. Arsimi, Punësimi dhe Shëndetësia</t>
  </si>
  <si>
    <t>1. Përmirësimi i cilësisë dhe rritja e përfshirjes së fëmijëve në arsimin para-universitar, me fokus në nivelin parashkollor</t>
  </si>
  <si>
    <t xml:space="preserve">2. Rritja e cilësisë së arsimit dhe aftësimit profesional bazuar në kërkesat e tregut të punës </t>
  </si>
  <si>
    <t>3. Reformimi në arsimin e lartë përmes kompletimit dhe zbatimit të infrastrukturës ligjore, avancimit dhe zhvillimit të mekanizmave të sigurimit të cilësisë, dhe rritjes së pjesëmarrjes në programet ndërkombëtare për arsim të lartë dhe kërkime shkencore</t>
  </si>
  <si>
    <t xml:space="preserve">4. Rritja e qasjes së të rinjve dhe femrave në tregun e punës përmes zgjerimit të shërbimeve të punësimit, masave aktive të tregut të punës dhe ndërmarrësisë </t>
  </si>
  <si>
    <t>5. Avancimi i kushteve të punës së punëtoreve dhe garantimi i standardeve minimale të sigurisë dhe shëndetit në punë, si dhe shërbime më efikase të sistemit të mirëqenies sociale;</t>
  </si>
  <si>
    <t xml:space="preserve">6. Përmirësimi i qasjes dhe cilësisë së shërbimeve shëndetësore </t>
  </si>
  <si>
    <t>Prioriteti Strategjik i Qeverisë Nr. 2. 2. Qeverisja e Mirë dhe Sundimi i Ligjit</t>
  </si>
  <si>
    <t xml:space="preserve">1. Fuqizimi i sundimit të rendit dhe ligjit, duke u fokusuar në zbatimin e reformave kyçe në kuadër të agjendës evropiane dhe rishikimit funksional të sektorit të sundimit të ligjit; </t>
  </si>
  <si>
    <t xml:space="preserve">2. Rritja e efikasitetit të mekanizmave të zbatimit të ligjit në parandalimin dhe luftimin e krimit të organizuar, korrupsionit, ekstremizmit të dhunshëm dhe terrorizmit; </t>
  </si>
  <si>
    <t xml:space="preserve">3. Vazhdimi i zbatimit të reformës së gjyqësorit përmes avancimit të mëtejmë të kornizës ligjore dhe të politikave, duke përfshirë fuqizimin e mëtejmë të të drejtave themelore, me fokus në sektorin e të drejtave pronësore;privat. </t>
  </si>
  <si>
    <t>5. Përmirësimi i mjedisit të të bërit biznes përmes rritjes së efikasitetit të ofrimit të shërbimeve, sistemit të inspektimeve shtetërore, dhe uljen e barrës administrative;</t>
  </si>
  <si>
    <t>4. Zbatimi i prioriteteve kyçe në kuadër të reformës së administratës publike, duke përfshirë menaxhimin e financave publike;</t>
  </si>
  <si>
    <t>6. Luftimi i ekonomisë jo-formale përmes zbatimit të kornizës strategjike;</t>
  </si>
  <si>
    <t xml:space="preserve">Prioriteti Strategjik i Qeverisë Nr. 3. 3. Fuqizimi i konkurrueshmërisë së sektorit privat </t>
  </si>
  <si>
    <t>1. Zhvillimi i konkurrueshmërisë së sektorit privat përmes mbështetjes se NVM-ve industriale, duke përfshirë përmirësimin e infrastrukturës së cilësisë;</t>
  </si>
  <si>
    <t>2. Mbështetja e bizneseve dhe ndërmarrjeve të reja, me fokus në promovimin e inovacionit dhe zhvillimit të teknologjisë;</t>
  </si>
  <si>
    <t>3. Përmirësimi i efikasitetit për promovimin e investimeve të huaja dhe rritja e rolit të diasporës në zhvillimin ekonomik;</t>
  </si>
  <si>
    <t xml:space="preserve">4. Përmirësimi i qeverisjes dhe efikasitetit të ndërmarrjeve publike; </t>
  </si>
  <si>
    <t>5. Vazhdimi i mbështetjes së sektorit të bujqësisë përmes ndarjes/rritjes së fondeve për subvencione, infrastrukturës së agrobiznesit dhe rregullimi i tokave bujqësore;</t>
  </si>
  <si>
    <t>6. Shfrytëzimi i resurseve natyrore të vendit si gjenerator i fuqishëm të rritjes ekonomike dhe krijimit të vendeve të reja të punës;</t>
  </si>
  <si>
    <t>7. Funksionalizimi i zonave ekonomike dhe përmirësimi i qasjes në financa përmes krijimit të lehtësirave financiare dhe ligjore;</t>
  </si>
  <si>
    <t xml:space="preserve">8. Ngritja e konkurrueshmërisë në sektorin e Turizmit; </t>
  </si>
  <si>
    <t xml:space="preserve">Prioriteti Strategjik i Qeverisë Nr. 4. 4. Infrastruktura dhe mjedisi </t>
  </si>
  <si>
    <t xml:space="preserve">Objektivi 4.1 </t>
  </si>
  <si>
    <t>4.1.1</t>
  </si>
  <si>
    <t>4.1.2</t>
  </si>
  <si>
    <t>4.2.1</t>
  </si>
  <si>
    <t>1. Sigurimi i furnizimit të qëndrueshëm me energji përmes investimeve në kapacitetet prodhuese;</t>
  </si>
  <si>
    <t>2. Ulja e konsumit të energjisë përmes masave të efiçiencës dhe shfrytëzimi racional u burimeve të ripërtërishme të energjisë;</t>
  </si>
  <si>
    <t>3. Përmirësimi i mëtejmë i infrastrukturës rrugore dhe hekurudhore, duke përfshirë politikat për përmirësimin e sigurisë në komunikacion;</t>
  </si>
  <si>
    <t xml:space="preserve">4. Shtrirja e infrastrukturës së teknologjisë së informacionit dhe komunikimit; </t>
  </si>
  <si>
    <t>5. Përmirësimi i cilësisë së mjedisit, me fokus në menaxhimin e mbeturinave;</t>
  </si>
  <si>
    <t>6. Shfrytëzimi racional dhe rritja e kapaciteteve për menaxhimin e ujërave;</t>
  </si>
  <si>
    <t>Prioriteti Strategjik i Qeverisë Nr. 5. 5. Integrimi Evropian, politika e jashtme dhe çështjet e sigurisë</t>
  </si>
  <si>
    <t>2. Fuqizimi i marrëdhënieve bilaterale dhe multilaterale, si dhe pjesëmarrja dhe anëtarësimi në iniciativa rajonale dhe më gjerë;</t>
  </si>
  <si>
    <t>3. Avancimi i diplomacisë ekonomike, kulturore dhe publike, si dhe fuqizimi i mëtutjeshëm i shërbimit të jashtëm të Republikës së Kosovës;</t>
  </si>
  <si>
    <t>4. Adresimi i obligimeve në procesin e liberalizimit të vizave dhe zbatimi i obligimeve të dala nga procesi i MSA-së;</t>
  </si>
  <si>
    <t xml:space="preserve">5. Transformimi i FSK-së në FAK në bashkëpunim të ngushtë me partnerët strategjik të Kosovës, duke siguruar kështu vazhdimin e përkrahjes së plotë në profesionalizimin e forcave tona të armatosura sipas standardeve të NATO-së; </t>
  </si>
  <si>
    <t xml:space="preserve">6. Thellimi i kontributit dhe angazhimit në sigurinë rajonale, në kuadër të Koalicionit Global Kundër Terrorizmit. </t>
  </si>
  <si>
    <t>Objektivi 4.2</t>
  </si>
  <si>
    <t>Objektivi 4.3</t>
  </si>
  <si>
    <t>4.3.1</t>
  </si>
  <si>
    <t>4.3.2</t>
  </si>
  <si>
    <t>4.3.3</t>
  </si>
  <si>
    <t>Objektivi 4.4</t>
  </si>
  <si>
    <t>Objektivi 4.5</t>
  </si>
  <si>
    <t>4.5.1</t>
  </si>
  <si>
    <t>4.5.2</t>
  </si>
  <si>
    <t xml:space="preserve">Objektivi 4.6 </t>
  </si>
  <si>
    <t>4.6.1</t>
  </si>
  <si>
    <t>4.6.2</t>
  </si>
  <si>
    <t>4.6.3</t>
  </si>
  <si>
    <t xml:space="preserve">Objektivi 5.1 </t>
  </si>
  <si>
    <t>Objektivi 5.2</t>
  </si>
  <si>
    <t>5.2.1</t>
  </si>
  <si>
    <t>5.2.2</t>
  </si>
  <si>
    <t>5.2.3</t>
  </si>
  <si>
    <t>5.1.1</t>
  </si>
  <si>
    <t>5.1.2</t>
  </si>
  <si>
    <t>5.1.3</t>
  </si>
  <si>
    <t>Objektivi 5.3</t>
  </si>
  <si>
    <t>5.3.1</t>
  </si>
  <si>
    <t>5.3.2</t>
  </si>
  <si>
    <t>5.3.3</t>
  </si>
  <si>
    <t>Objektivi 5.4</t>
  </si>
  <si>
    <t>5.4.1</t>
  </si>
  <si>
    <t>5.4.2</t>
  </si>
  <si>
    <t>5.4.3</t>
  </si>
  <si>
    <t>Objektivi 5.5</t>
  </si>
  <si>
    <t>5.5.1</t>
  </si>
  <si>
    <t>5.5.2</t>
  </si>
  <si>
    <t>5.5.3</t>
  </si>
  <si>
    <t xml:space="preserve">Rishikimi dhe zhvillimi i kurrikulave, paketave mesimore duke u bazuar në standartet të profesionit dhe botimi i teksteve për 5 kualifikime </t>
  </si>
  <si>
    <t xml:space="preserve">Mars- Dhjetor </t>
  </si>
  <si>
    <t xml:space="preserve"> 5 kurrikula të zhvilluara dhe 5 paketa bazuar në standarde të përfunduara </t>
  </si>
  <si>
    <t>35,000  BK dhe Donatoret</t>
  </si>
  <si>
    <t xml:space="preserve">APRK/Bizneset </t>
  </si>
  <si>
    <t>SKZH, shtylla e parë, masa tretë</t>
  </si>
  <si>
    <t>Masa Punësimi dhe Tregu I Punës</t>
  </si>
  <si>
    <t xml:space="preserve">Strategjia Sektoriale 2018-2022 dhe Plani I Veprimit </t>
  </si>
  <si>
    <t xml:space="preserve">Trajnimi i trajnerëve për zhvillim të standardeve,  kurrikulave dhe në modulet me të avancuara në metodikë dhe didaktikë  </t>
  </si>
  <si>
    <t>Qershor- Tetor</t>
  </si>
  <si>
    <t>20 Trajner të trajnuar të Qendrave të Aftësimit Profesional</t>
  </si>
  <si>
    <t xml:space="preserve">10,000 Donatoret </t>
  </si>
  <si>
    <t xml:space="preserve">Strategjia Sektoriale 2018-2022; Plani I Veprimit, </t>
  </si>
  <si>
    <t xml:space="preserve">Implementimi i komponentes se trajnimit të kombinuar Qendër të Aftësimit Profesional-kompani </t>
  </si>
  <si>
    <t>Janar-Dhjetor</t>
  </si>
  <si>
    <t xml:space="preserve">300 punëkërkues të përfshirë në trajnim të kombinuar  Qendër të Aftësimit Profesional dhe  Kompani </t>
  </si>
  <si>
    <t>SKZH, shtylla e parë, masa tretë, aktiviteti 3.3.</t>
  </si>
  <si>
    <t xml:space="preserve">Strategjia Sektoriale 2018-2022; Plani I Veprimit, Programi I Qeverisë se Republikës se Kosovës 2017-2021 </t>
  </si>
  <si>
    <t>MPMS</t>
  </si>
  <si>
    <t>Implementimi i masave aktive të tregut të punës me focus të rinjtë dhe grate</t>
  </si>
  <si>
    <t>Numri I përfituesve, (rreth 2400 persona)</t>
  </si>
  <si>
    <t>2.300.000 euro</t>
  </si>
  <si>
    <t>APRK</t>
  </si>
  <si>
    <t>MSA, neni 82; PKZMSA 2017-2021, Kapitulli 19 " Punësimi dhe Politikat Sociale" nr. 3.20</t>
  </si>
  <si>
    <t xml:space="preserve">ARE-Punësimi dhe arsimi </t>
  </si>
  <si>
    <t>Programi i Qeverisë 2017-2021; Strategjia Sektoriale "Punësimi dhe Politikat Sociale" 2018-2022 Plani I Veprimit për Punësimin e Rinjve 2018-2020</t>
  </si>
  <si>
    <t xml:space="preserve">Hartimi i koncept dokumentit për sistemimin e punëtorëve të huaj të punësuar në Republikën e Kosovës </t>
  </si>
  <si>
    <t xml:space="preserve">Janar-Nëntor </t>
  </si>
  <si>
    <t>Koncept Dokumenti, i miratuar nga Qeveria e Kosovës, nëntor 2019</t>
  </si>
  <si>
    <t>Donator- Projekti I BE-se" Punësimi Infomal"</t>
  </si>
  <si>
    <t>MPB, MIE, MIE, ZKM, ATK dhe Trusti Pensional</t>
  </si>
  <si>
    <t>MSA, neni 82; PKZMSA 2017-2021, Kapitulli 2 "Lëvizja e lirë e punonjesve;Kapitulli 19 " Punësimi dhe Politikat Sociale"nr.  3.20</t>
  </si>
  <si>
    <t>Masa7, aktiviteti 2,  3 dhe 4  SKZH</t>
  </si>
  <si>
    <t xml:space="preserve">Programi i Qeverisë 2017-2021; Strategjia Sektoriale "Punësimi dhe Politikat Sociale" 2018-2022 dhe Plani i Veprimit. </t>
  </si>
  <si>
    <t>Hartimi i koncept dokumentit për avancimin e legjislacionit nga fusha e sigurisë dhe shëndetit në punë</t>
  </si>
  <si>
    <t xml:space="preserve">Janar-Shtator </t>
  </si>
  <si>
    <t>Koncept Dokumenti, i miratuar nga Qeveria e Kosovës, shtator 2019</t>
  </si>
  <si>
    <t>ZKM, MIE, MSH, MAP, MF, MZHE</t>
  </si>
  <si>
    <t>MSA, neni 82; PKZMSA 2017-2021, Kapitulli 19 " Punësimi dhe Politikat Sociale"nr. 3.20</t>
  </si>
  <si>
    <t>Hartimi i Strategjisë Nacionale për Sigurinë dhe Shëndetit në Punë</t>
  </si>
  <si>
    <t>Draft Strategjia, e hartuar,  Nëntor 2019</t>
  </si>
  <si>
    <t>MSA, neni 82; PKZMSA 2017-2021, Kapitulli 19 " Punesimi dhe Politikat Sociale"nr. 3.20</t>
  </si>
  <si>
    <t>Fuqizimi i kapaciteteve institucionale në Inspektoratin e Punës, për mbikeqyrje të zbatimit të legjislacionit</t>
  </si>
  <si>
    <t>MAP, MF,
MSH, IKAP</t>
  </si>
  <si>
    <t>Ministria e Punës dhe Mirëqenies Sociale</t>
  </si>
  <si>
    <t>Ulja e inaktivitetit, rritja e punësimit, zhvillimi i shkathtësive në përputhje me kërkesat e tregut të punës dhe administrimi më i mire i tregut të punës</t>
  </si>
  <si>
    <t xml:space="preserve">Licencimi i ofruesve jo publik të shërbimeve të punësimit </t>
  </si>
  <si>
    <t xml:space="preserve">Janar - Dhjetor </t>
  </si>
  <si>
    <t xml:space="preserve">Numri i ofruesve jo publik të shërbimeve të punësimit të regjistruar dhe licencuar </t>
  </si>
  <si>
    <t xml:space="preserve">Kosto administrative </t>
  </si>
  <si>
    <t xml:space="preserve">DPP </t>
  </si>
  <si>
    <t xml:space="preserve">Strategjia Sektoriale e MPMS 2018 - 2022; </t>
  </si>
  <si>
    <t>Hartimi i programeve dhe projekteve aktive të tregut të punës si dhe hartimi i  marrëveshjeve të bashkëpunimit me institucionet tjera për realizimin e programeve dhe projekteve që mbështesin politikat aktive të tregut të punës</t>
  </si>
  <si>
    <t xml:space="preserve">Numri i marrëveshjeve të hartuara </t>
  </si>
  <si>
    <t>Strategjia Sektoriale e MPMS 2018 - 2022</t>
  </si>
  <si>
    <t>Trajnimi dhe certifikimi i të papunëve dhe punëkërkuesve në Qendrat e Aftësimit Profesional.</t>
  </si>
  <si>
    <t>5 mijë punëkërkues të përfshirë në trajnime</t>
  </si>
  <si>
    <t>SKZH, shtylla e parë, masa e tretë, aktiviteti 3.3.</t>
  </si>
  <si>
    <t xml:space="preserve">ARE-Punësimi dhe arsimi  </t>
  </si>
  <si>
    <t xml:space="preserve">Strategjia Sektoriale 2018-2022; Plani I veprimit, Programi I Qeverise se Republikes se Kosoves 2017-2021 </t>
  </si>
  <si>
    <t>Monitorimi dhe vlerësimi i efekteve të MATP-ve (përfshirë aftësimin profesional) në punësim të qëndrueshëm</t>
  </si>
  <si>
    <t>Janar-Qershor</t>
  </si>
  <si>
    <t>Raporti lidhur me rezultatet e vleresimit dhe monitorimit të MATP, i publikuar</t>
  </si>
  <si>
    <t>32,000 EUR</t>
  </si>
  <si>
    <t>APRK/DPP</t>
  </si>
  <si>
    <t>Masa Punësimi dhe Tregu i Punës</t>
  </si>
  <si>
    <t>Implementimi I MATP dhe ngritja e efiçencës dhe cilësisë së tyre</t>
  </si>
  <si>
    <t>Numri i përfituesve të përfshirë në MATP</t>
  </si>
  <si>
    <t>2.3 milion Euro</t>
  </si>
  <si>
    <t xml:space="preserve">Strategjia Sektoriale 2018-2022; Plani I veprimit, Programi i Qeverise se Republikes se Kosoves 2017-2021 </t>
  </si>
  <si>
    <t>Rritja e mirëqenies sociale përmes zgjerimit dhe ngritjes së cilësisë së mbrojtjes sociale, arritjes së barazisë gjinore dhe ngritjes së cilësisë së  shërbimeve sociale e familjare, me përqendrim të veçantë në grupet e cenueshme</t>
  </si>
  <si>
    <t>Hartimi i Ligjit të Shërbimeve Sociale dhe Familjare dhe akteve nënligjore për shërbime sociale dhe ndërrmarrësi sociale</t>
  </si>
  <si>
    <t>Janar - Dhjetor</t>
  </si>
  <si>
    <t>1. Ligji për Shërbime Sociale dhe Familjare I aprovuar- (shtator);
 2. Tre (3) Udhëzime Administrative të hartuara dhe aprovuara (dhjetor)</t>
  </si>
  <si>
    <t>MF, MTI, MAPL, Projekti BE-së</t>
  </si>
  <si>
    <t xml:space="preserve">PKZMSA kapitulli 19, Pika 3.20 Politikat Sociale dhe Punësimi Nr. 3.20 </t>
  </si>
  <si>
    <t xml:space="preserve">Programi i Qeverise 2017-2021; Strategjia Sektoriale  2018-2022, dhe Plani i Veprimit  </t>
  </si>
  <si>
    <t>Rishikimi i kornizës ligjore për Skemën e Ndihmës Sociale</t>
  </si>
  <si>
    <t>Koncpet dokumenti aprovuar për SNS (shtator)</t>
  </si>
  <si>
    <t xml:space="preserve">PKZMSA kapitulli 19, Pika 3.20 Politikat Sociale dhe Punësimi 
Nr. 3.20 </t>
  </si>
  <si>
    <t>Dizajnimi i formules se financimit (gratit specifik), kostës për njësi dhe kritereve për alokimin e buxheteve për sherbime sociale</t>
  </si>
  <si>
    <t>1. Formula e finacimit  të shërbimeve sociale (Grandi specifik), qershor                
2. Buxhetimi ofrimit të shërbimeve sociale në nivel komunal, shtator</t>
  </si>
  <si>
    <t>MPMS, MF,MAPL,Komunat, Projekti i BE-se</t>
  </si>
  <si>
    <t xml:space="preserve">PKZMSA kapitulli 19, Pika 3.20 Politikat Sociale dhe Punësimi,
Nr. 3.20    </t>
  </si>
  <si>
    <t xml:space="preserve">Licencimi i OJQ-ve dhe mbështetja e projekteve me subvencione dhe grante nga MPMS-ja dhe donatorët </t>
  </si>
  <si>
    <t xml:space="preserve">1. 15 OJQ të licencuara(dhjetor)
2. 30 projekte të OJQ-ve të mbështetura me subvencione,  dhjetor
</t>
  </si>
  <si>
    <t>1,000.000.00</t>
  </si>
  <si>
    <t xml:space="preserve">Komunat, Zyra e BE-së, </t>
  </si>
  <si>
    <t xml:space="preserve"> Licencimi dhe trajnimi i punëtorëve social dhe stafit të komunave për ofrimin e shërbimeve.</t>
  </si>
  <si>
    <t xml:space="preserve">1. 100 punëtor social të licencuar,  dhjetor
2. 100 punëtor  social të trajnuar, dhjetor;
3. 100 staf komunal i trajnuar,  dhjetor
</t>
  </si>
  <si>
    <t>MAPL, Komunat</t>
  </si>
  <si>
    <t>Realizimi i të drejtave në përfitime për pensionistët dhe pensionistet dhe kategoritë e dalura nga lufta përmes zhvillimit të sistemit të qëndrueshëm pensional,  harmonizimit të kornizës ligjore dhe ngritjes së kapaciteteve institucionale, njerëzore dhe teknologjike</t>
  </si>
  <si>
    <t>1 Rishikimi i kornizës ligjore për rregullimin dhe menaxhimin fushës së pensioneve dhe beneficioneve</t>
  </si>
  <si>
    <t>1. Projektligji  për Sigurimet Sociale dhe Pensionet e Shtetit i aprovuar deri në shtator; 
2. Projektligji për ndryshimin dhe plotësimin e Ligjit për Fondin Pensional, (Trusti)  i aprovuar deri në Dhjetor;
3. Projektligji për të drejta në shërbime dhe përfitime për persona me aftësi të kufizuar, i miratuar më 31 Shtator.</t>
  </si>
  <si>
    <t>MF, ZKM</t>
  </si>
  <si>
    <t>PKZMSA kapitulli  19 Politikat Sociale dhe Punësimi; dhe kapitulli 23, Nr. 3.20 dhe 3.24</t>
  </si>
  <si>
    <t>Programi Qeverisë 2017 - 2021 , Strategjia Sektoriale 2018 - 2022 dhe Plani i Veprimit</t>
  </si>
  <si>
    <t xml:space="preserve"> Zbatimi i marrëveshjeve ekzistuese për sigurime sociale në mes të shteteve të ish-Jugosllavisë dhe shteteve të tjera deri në hartimin, nënshkrimin dhe fillimin e zbatimit të marrëveshjeve të reja.</t>
  </si>
  <si>
    <t>Numri i kërkesave të procesuara për pension të pleqërisë, invalidor dhe familjar sipas shteteve, dhjetor</t>
  </si>
  <si>
    <t xml:space="preserve">DP-ve, </t>
  </si>
  <si>
    <t>Strategjia Sektoriale 2018 - 2022 dhe Plani i Veprimit</t>
  </si>
  <si>
    <t>Zhvillimi dhe avancimi  i sistemit të integruar informativ për të gjitha skemat e pensioneve dhe beneficioneve (DP dhe DFDIL), si dhe zhvillimi i modulit të bazës së të dhënave  për pensionet e botës së jashtme.</t>
  </si>
  <si>
    <t>1.Modulet e softwerit të avancuara; 
2. Stafi i përfshirë në trajnim; 3.Moduli i bazës së të dhënave për pensionet e jashtme i zhvilluar.</t>
  </si>
  <si>
    <t xml:space="preserve">DP, DFDIL </t>
  </si>
  <si>
    <t>;</t>
  </si>
  <si>
    <t>Strategjia Sektoriale 2018 - 2022 dhe Plani i Veprimit.</t>
  </si>
  <si>
    <t xml:space="preserve">Inicimi dhe kordinimi i  negocimit të marrëveshjeve për sigurime sociale 
</t>
  </si>
  <si>
    <t>Janar- Dhjetor</t>
  </si>
  <si>
    <t xml:space="preserve">Numri i marrëveshjeve të reja të negocuara  ( Holanda, Sllovenia, Kroacia,)
</t>
  </si>
  <si>
    <t xml:space="preserve">MPJ
MIE
MF
</t>
  </si>
  <si>
    <t>Kapitulli i 2, Lëvizja e lirë e punonjësve,
Nr. 3.3</t>
  </si>
  <si>
    <t>/</t>
  </si>
  <si>
    <t>Programi i Qeverisë 2017-2021; Draft strategjia sektoriale 2018-2021, Plani i veprimit;</t>
  </si>
  <si>
    <t>Mbështetja e krijimtarisë kulturore,  ndërkombëtarizmit të kulturës si dhe avancimi i diplomacisë kulturore</t>
  </si>
  <si>
    <t>Mbështetja e institucioneve publike të kulturës</t>
  </si>
  <si>
    <t>1. Mbështetje Teatrit Kombëtar të Kosovës në realizimin e aktiviteteve të parapara vjetore (realizimi i shfaqjeve, premierave, reprizave).
2. Mbështetje Filharmonisë  së Kosovës në realizimin e aktiviteteve të parapara vjetore.
3. Mbështetje Baletit Kombëtar të Kosovës, në realizimin e aktiviteteve të parapara vjetore. 
4. Mbështetje Ansambli KKV "Shota", në realizimin e aktiviteteve të parapara vjetore.
5. Mbështetje Galerisë Kombëtare të Kosovës, në realizimin e aktiviteteve të parapara vjetore.
6. Mbështetje Qendrës Kinematografike të Kosovës, në realizimin e aktiviteteve të parapara vjetore.
7. Mbështetje Kosovafilmi në realizimin e aktiviteteve të parapara vjetore.   
8. Mbështetje Bibliotekës Kombëtare të Kosovës, në realizimin e aktiviteteve të parapara vjetore.</t>
  </si>
  <si>
    <t>Teatri Kombëtar i Kosovës, Filharmonia e Kosovës, Baleti Kombëtar i Kosovës, Ansambli KKV "Shota", Galeria Kombëtare e Kosovës, Qendra Kinematografike e Kosovës, Kosovafilmi dhe Biblioteka Kombëtare e Kosovës.</t>
  </si>
  <si>
    <t>Programi Qeverisë së Republikës së Kosovës 2017-2021; KASH 2019-2022.</t>
  </si>
  <si>
    <r>
      <t>Ndërkombëtarizmi i kulturës përmes pjesëmarrjes në evenimente</t>
    </r>
    <r>
      <rPr>
        <sz val="12"/>
        <color indexed="10"/>
        <rFont val="Book Antiqua"/>
        <family val="1"/>
      </rPr>
      <t xml:space="preserve"> </t>
    </r>
    <r>
      <rPr>
        <sz val="12"/>
        <rFont val="Book Antiqua"/>
        <family val="1"/>
      </rPr>
      <t>ndërkombëtare</t>
    </r>
    <r>
      <rPr>
        <sz val="12"/>
        <color indexed="10"/>
        <rFont val="Book Antiqua"/>
        <family val="1"/>
      </rPr>
      <t xml:space="preserve"> </t>
    </r>
  </si>
  <si>
    <r>
      <t xml:space="preserve">1.Përfaqësimi i Republikës së Kosovës në Bienalen e Venedikut, i realizuar. (Maj)                                                                                                                                                                           2.Përfaqësimi i Republikës së Kosovës në Berlinale, i realizuar. (Shkurt)                                                                                                                                            3. Përfaqësimi i Republikës së Kosovës në Festivalin e Filmit ne Cannes, i realizuar.  (Maj)  
4. Pjesëmarrja në Panairin e Librit në Frankfurt (Tetor), Paris (Mars), Tiranë (Nëntor), Prishtinë (Qershor), i mbështetur. 
5. Aplikimi i filmit për OSCAR, i mbështetur. 
6. Protokolli i bashkëpunimit kulturor ndërmjet Kosovës dhe Shqipërisë, realizuar. (Janar-Dhjetor)
</t>
    </r>
    <r>
      <rPr>
        <sz val="12"/>
        <color indexed="8"/>
        <rFont val="Book Antiqua"/>
        <family val="1"/>
      </rPr>
      <t>7. Pjesëmarrja në kuadër të Programit Evropa Kreative, realizuar. (Janar-Dhjetor)                                                                                                                                                        8. Thirrje publike per mbeshtetjen e projekteve kulturore, realizuar. (Janar-Mars)</t>
    </r>
  </si>
  <si>
    <t>ZKM, MPJ, MIE, Institucionet publike dhe jo publike kulturore të Kosovës.</t>
  </si>
  <si>
    <t>Programi i Qeverisë së Republikës së Kosovës 2017-2021; KASH 2019-2022.</t>
  </si>
  <si>
    <t>Avancimi i kornizës ligjore dhe politikave në fushën e kulturës</t>
  </si>
  <si>
    <t>1.Koncept Dokumetit per Ansamblin e Kengeve dhe Valleve "SHOTA" , miratuar                                                                                                                                                 2. Koncept Dokumetit per Veprimtarine Botuese dhe Librin, miratuar                                                            3.Strategjia për Kulturë 2019-2024, miratuar (Tetor)                                                           4. Projekligji për Plotësim/Ndryshimin e Ligjit për Teatrot, miratuar (Janar-Shtator)                                                                                                                                                  5. Projekligji për Plotësim/Ndryshimin e Ligjit për Filharmoninë, Operën dhe Baletin, miratuar (Janar-Shtator)</t>
  </si>
  <si>
    <t xml:space="preserve">KKV "SHOTA" , ZKM, ZPS, SKQ, MIE, MF, MAPL etj. </t>
  </si>
  <si>
    <t>Programi  Qeverise së Republikës së Kosovës 2017-2021</t>
  </si>
  <si>
    <t>Investime Infrastrukturore në fushën e Kulturës</t>
  </si>
  <si>
    <t>1. Objekti Teatër dhe Operë  "Dr. Ibrahim RUGOVA";  
2. Masat preventive për Investimet kapitale; 
3. Muzeu i Artit Bashkëkohor;
4. Renovimi i Bibliotekës Kombëtare te Kosovës;
5. Renovimi i Shtëpisë se Kulturës ne Viti;  
6. Ndërtimi  Shtëpisë së Kulturës në Obiliq;  
7. Qendra e Kulturës Hasan Prishtina - Vushtrri, Qendra Kulturore Hebraike ne Prizren, Qendra e Kulturës ne Rogove te Hasit, Gjakove; Qendra e Kulturore Novo Selo; Qendra Kulturore Skorrobisht, Prizren,  Qendra  Kulturore Boshnjake ne Pauske, Prizren,  Qendra Kulturore "Pagarushë", Qendra Kulturore-Rinore Hani i Elezit;        
10. Ndërtimi i Shtëpisë se Kulturës Uke Bytyqi ne Suhareke;  
11. Renovimi i Teatrit Kombëtar;                                                                                                                                                                                                                         12. Arkivi i Qytetit në Shtime.</t>
  </si>
  <si>
    <t>Teatri Kombëtar i Kosovës,  Biblioteka Kombëtare e Kosovës, Komunat.</t>
  </si>
  <si>
    <r>
      <t xml:space="preserve">Mbrojta, ruajtja dhe promovimi i trashegimise kulturore si dhe mbrojtja e digjitalizimi i materialit arkivor </t>
    </r>
    <r>
      <rPr>
        <i/>
        <sz val="12"/>
        <color indexed="10"/>
        <rFont val="Book Antiqua"/>
        <family val="1"/>
      </rPr>
      <t xml:space="preserve"> </t>
    </r>
  </si>
  <si>
    <t>Avancimi dhe harmonizimi i kornizës ligjore</t>
  </si>
  <si>
    <t>1. Projektligjit për Trashëgimi Kulturore, miratuar.                                                                                   2. Koncept Dokumentit për Muzetë, miratuar                                                                                  3. Koncept Dokumentit për Rikthimin e Objekteve të marra Jashtëligjshëm, miratuar                                                                                                                                                      4. Koncept Dokumentit për Eksportin e te Mirave Kulturore, miratuar</t>
  </si>
  <si>
    <t>Pika 3.24 PKZMSA dhe neni 3 dhe 4 MSA</t>
  </si>
  <si>
    <t>Programi  i Qeverisë së Republikës së Kosovës 2017-2021, KASH 2019-2021, Strategjia Kombëtare për Trashëgimi Kulturore</t>
  </si>
  <si>
    <t>Mbrojtja, ruajtja dhe digjitalizimi i materialit arkivor</t>
  </si>
  <si>
    <r>
      <rPr>
        <sz val="12"/>
        <color indexed="8"/>
        <rFont val="Book Antiqua"/>
        <family val="1"/>
      </rPr>
      <t xml:space="preserve">1.Lënda arkivore e klasifikuar, selektuar, sistemuar, përpunuar, restauruar/konservuar dhe digjitalizuar; (të klasifikuara, selektuara, sistemuara dhe përpunuara 288m.gj lëndë arkivore;  2000-2500 A3 lëndë arkivore të restauruara dhe konservuara si dhe 160,000 skanime);    </t>
    </r>
    <r>
      <rPr>
        <sz val="12"/>
        <color indexed="10"/>
        <rFont val="Book Antiqua"/>
        <family val="1"/>
      </rPr>
      <t xml:space="preserve"> </t>
    </r>
    <r>
      <rPr>
        <sz val="12"/>
        <rFont val="Book Antiqua"/>
        <family val="1"/>
      </rPr>
      <t xml:space="preserve">                                                                                                                                                                   
2. Draft - Plani Strategjik 2019 - 2021 për Arkiva; hartuar
3. Draft Udhëzimi Administrativ 09/2007 për Dorëzim- Pranimin e lëndës arkivore; hartuar                                                                                                                  4. Draft Udhëzimi Administrativ 08/2007  për Përzgjedhjen e lëndës arkivore dhe asgjësimin e materialit të pavlefshëm regjistraturik; hartuar                                                                                                                                                                                         5. 460 vizita- inspektime të realizuara në kuadër të bashkëpunimit me fondkrijues për menaxhimin e lëndës arkivore;</t>
    </r>
    <r>
      <rPr>
        <sz val="12"/>
        <color indexed="10"/>
        <rFont val="Book Antiqua"/>
        <family val="1"/>
      </rPr>
      <t xml:space="preserve">  </t>
    </r>
    <r>
      <rPr>
        <sz val="12"/>
        <rFont val="Book Antiqua"/>
        <family val="1"/>
      </rPr>
      <t xml:space="preserve">                                                                      6. 2 Ekspozita,  4 Botime, 2 Trajnime profesionale; dhe 1 Seminar me zyrtarë arkivor të administratës së fond krijuesve dhe ASHAK-së;                                                                                                                              </t>
    </r>
    <r>
      <rPr>
        <sz val="12"/>
        <color indexed="8"/>
        <rFont val="Book Antiqua"/>
        <family val="1"/>
      </rPr>
      <t xml:space="preserve">7. Pjesëmarrja në Konferencën vjetore të ICA-së në Skotlandë dhe në konferenca rajonale/evropiane  (Shqipëri, Kroaci, Slloveni, Itali dhe B&amp;H);  </t>
    </r>
    <r>
      <rPr>
        <sz val="12"/>
        <rFont val="Book Antiqua"/>
        <family val="1"/>
      </rPr>
      <t xml:space="preserve">                                                                                                                                             8. Hulumtime arkivore dhe takime profesionale në Arkivat e Turqisë, Shqipërisë, Kroacisë, Maqedonisë, Malit të Zi dhe Austrisë, për shkëmbim të përvojave të punës arkivore dhe pasurim të fondeve dhe koleksioneve arkivore.</t>
    </r>
  </si>
  <si>
    <t>Institucionet fondkrijuese në Republikën e Kosovës;      Arkivat Ndërkombëtare</t>
  </si>
  <si>
    <t>Ligjin Nr. 04 /L-088 për Arkivat Shtetërore;  Ligji Nr. 04/L-184 për Administrimin e punës në Zyrë;  Marrëveshjet e Bashkëpunimit Ndërkombëtar; Standardet Ndërkombëtare të Arkivistikës; Udhëzimi Administrativ Nr. 09/2007 për Dorëzim - Pranimin e Lëndës Arkivore;   Marrëveshjet e Bashkëpunimit Ndërkombëtar.</t>
  </si>
  <si>
    <r>
      <t xml:space="preserve">Zhvillimi i institucioneve të trashëgimise </t>
    </r>
    <r>
      <rPr>
        <sz val="12"/>
        <color indexed="8"/>
        <rFont val="Book Antiqua"/>
        <family val="1"/>
      </rPr>
      <t>kulturore, transparenca dhe llogaridhënia</t>
    </r>
  </si>
  <si>
    <t xml:space="preserve">Mars-Shtator </t>
  </si>
  <si>
    <r>
      <t>1.Infrastruktura fizike dhe teknike e institucioneve, përmirësuar;</t>
    </r>
    <r>
      <rPr>
        <sz val="12"/>
        <rFont val="Book Antiqua"/>
        <family val="1"/>
      </rPr>
      <t xml:space="preserve">                               2.Koleksioni kombetar ne Muzeun e Kosoves, krijuar (Koleksioni arkeologjik; Koleksioni etnologjik; Koleksioni historik dhe Koleksioni i natyrës)
</t>
    </r>
    <r>
      <rPr>
        <sz val="12"/>
        <color indexed="8"/>
        <rFont val="Book Antiqua"/>
        <family val="1"/>
      </rPr>
      <t xml:space="preserve">3.Bashkëpunimi rajonal për rehabilitimin e trashëgimise kulturore, vazhduar;                                                                                                                                                         4. Mirëmbajtja dhe avancimi i bazës digjitale;         </t>
    </r>
    <r>
      <rPr>
        <sz val="12"/>
        <rFont val="Book Antiqua"/>
        <family val="1"/>
      </rPr>
      <t xml:space="preserve">                                                                        5.Lista e Trashëgimsie Kulturore-Mbrojtja e Përkohshme dhe Regjistri Nacional si dhe intergimi i të dhënave në Agjencinë Kadastrale të Kosovës.</t>
    </r>
  </si>
  <si>
    <t xml:space="preserve">Muzeu i Kosoves, Instituti Arkeologjik i Kosoves, Instituti i Kosoves për Mbrojtje te Monumenteve, Qendrat Rajonale, Këshilli i Kosoves për Trashëgimi Kulturore, Komunat, MMPH, MTI, MIE, OJQ-te, Agjensioni Kadastral i Kosoves </t>
  </si>
  <si>
    <r>
      <t xml:space="preserve">Ruajtja dhe menaxhimi i aseteve të trashëgimisë </t>
    </r>
    <r>
      <rPr>
        <sz val="12"/>
        <color indexed="8"/>
        <rFont val="Book Antiqua"/>
        <family val="1"/>
      </rPr>
      <t>kulturore, parakusht për zhvillim të qëndrueshëm</t>
    </r>
  </si>
  <si>
    <t>Mars-Tetor</t>
  </si>
  <si>
    <r>
      <t xml:space="preserve">1. 10 projekte të gërmimeve arkeologjike me karakter shpëtimi, të realizuara                               2. 12 projekte në kuadër të gërmimeve të rregullta, të realizuara                                                       3. 24 projekte në kategorinë e trashëgimisë arkitekturore (Programi: Masa preventive- intervenime emergjente), të perfunduara                                                                                4. 30 projekte të konservimit-restaurimit të trashëgimisë arkitekturore; të realizuara;                                                                                                                                        5. Planet e </t>
    </r>
    <r>
      <rPr>
        <sz val="12"/>
        <color indexed="8"/>
        <rFont val="Book Antiqua"/>
        <family val="1"/>
      </rPr>
      <t xml:space="preserve">menaxhimit te zbatuara ( Parku Arkeologjik Ulpiana;  Qendra Historike e Prizreni, Kalaja e Prizrenit, Kalaja e Novobërdës, Kalaja e Vushtrisë);                                                                                                                                                </t>
    </r>
    <r>
      <rPr>
        <sz val="12"/>
        <color indexed="8"/>
        <rFont val="Book Antiqua"/>
        <family val="1"/>
      </rPr>
      <t>6. Përmirësimi i qasjes publike dhe promovimi i përdorimeve të qëndrueshme të aseteve të trashëgimisë.</t>
    </r>
  </si>
  <si>
    <t>Promovimi i trashegimise kulturore dhe diversitetit kulturor si dhe mbrojtja e trashegimise dhe shprehjes kulturore te komuniteteve te Kosoves</t>
  </si>
  <si>
    <t xml:space="preserve">Prill -Tetor </t>
  </si>
  <si>
    <t>1. Dita Botërore e Lokaliteteve dhe Monumenteve (18 Prill), organizuar                                                2. Dita Ndërkombetare e Muzeve (16 Maj), organizuar                                                                                           3. Dita Ndërkombetare e Fëmijëve (1 Qershor), organizuar                                                                                                        4. Ditët e Trashëgimisë Kulturore Evropiane (Shtator-Tetor), organizuara                                                                                        5. Dita e Trashëgimisë Audio Vizuele (27 Tetor),  organizuar                                                                                                              6. Promovimi i Konventave Ndërkombetare në fushen e Diversitetit Kulturor;                                   7. 9 botime në fushen e trashëgimisë kulturore, të përfunduara dhe promovuara.</t>
  </si>
  <si>
    <t xml:space="preserve">Promovimi dhe mbështetja e pjesëmarrjes së të rinjve në proceset vendimmarrëse si dhe edukimi jo-formal, punësimi,vullnetarizmi, edukimi shëndetësor dhe siguria njerëzore </t>
  </si>
  <si>
    <r>
      <rPr>
        <sz val="12"/>
        <color indexed="8"/>
        <rFont val="Book Antiqua"/>
        <family val="1"/>
      </rPr>
      <t>Mbështetja e organizatave rinore n</t>
    </r>
    <r>
      <rPr>
        <sz val="12"/>
        <rFont val="Book Antiqua"/>
        <family val="1"/>
      </rPr>
      <t>ë ngritjen e kapaciteteve dhe forcimin e aktivizmit qytetar per te rinje</t>
    </r>
  </si>
  <si>
    <r>
      <t>1. 2 projekte në nivel vendi të mbështetura dhe 10 trajnime të mbajtura ne 7 qendra regjionale;                                                                                                                                2. 10 qendra rinore dhe Këshilla të Veprimit Rinor Lokal (KVRL)  të mbështetura;                                                                                                                                                                 3. 2 thirrje publike për aplikim për afirmimin e pjesëmarrjes së të rinjëve brenda vitit;                                                                                                                                                      4. Mbështetja (financiare) për Zyrën Rajonale për Bashkëpunim Rinor</t>
    </r>
    <r>
      <rPr>
        <sz val="12"/>
        <color indexed="8"/>
        <rFont val="Book Antiqua"/>
        <family val="1"/>
      </rPr>
      <t xml:space="preserve"> (RYCO).  </t>
    </r>
    <r>
      <rPr>
        <sz val="12"/>
        <color indexed="40"/>
        <rFont val="Book Antiqua"/>
        <family val="1"/>
      </rPr>
      <t xml:space="preserve"> </t>
    </r>
    <r>
      <rPr>
        <sz val="12"/>
        <rFont val="Book Antiqua"/>
        <family val="1"/>
      </rPr>
      <t xml:space="preserve">                                                                                                                                                                                        </t>
    </r>
  </si>
  <si>
    <t>380.000,00</t>
  </si>
  <si>
    <t>Komunat, ZRBR, organizatat rinore, KVRL-ët dhe OJQ-ët</t>
  </si>
  <si>
    <t>KASH 2019-2021, Ligji për Fuqizim dhe Pjesëmarrje të Rinisë Nr. 03/L-145, Marrëveshja për Themelimin e Zyres Rajonale për Bashkëpunim Rinor</t>
  </si>
  <si>
    <t xml:space="preserve">Mbështetja për zhvillim të programeve në trajnime për ndërmarrësi, grante dhe pajisje për start-ups si dhe trajnime profesionale për rikualifikim si dhe sigurim i intership (praktikë në punë) </t>
  </si>
  <si>
    <t xml:space="preserve">1. 600 të rinjë të trajnuar për ndërmarresi;                                                                                           2. 50-80 Grante për start-up, të realizuara;                                                                                          3. 150 të rinjë të trajnuar për shkathtësi jetësore;                                                                                     4. Së paku 60 të rinjë të përfshirë në trajnim në punë;                                                         5. Së paku 50 Organizata Rinore te perkrahura per Integrim Shoqëror;                                                        6. Së paku 40 Organizata të përkrahura në fushën e Edukimit Shëndetësor;                          7. Së paku 30 Organizata të përkrahura për Siguri Njerëzore. </t>
  </si>
  <si>
    <t>MPMS, Komunat, organizatat rinore jo-qeveritare</t>
  </si>
  <si>
    <t>Programi i Qeverisë së Republikës së Kosovës 2017-2021; KASH 2019-2021</t>
  </si>
  <si>
    <t xml:space="preserve">Mbështetja e të rinjëve për punë vullnetare ,promovim të parandalimit të dukurive negative (parandalimin e ekstremizmit të dhunshëm) </t>
  </si>
  <si>
    <t xml:space="preserve">1. 10 projekte, të realizuara.                                                                                                           2. 7 takime / punëtori rajonale, të mbajtura                                                                               3. Trajnime për dialog dhe tolerancë në së paku 10 komuna të Kosovës, të mbajtura.                                                                                                                                       4.Një (1) fushatë vetëdijësimi në nivel kombëtar, realizuar                                                                                    5. Se paku 10 Organizata Rinore  te perkrahura për ngritjen e kapaciteteve për parandalimin e ekstremizmit të dhunshëm dhe radikalizmit që shpie në terrorizëm.           </t>
  </si>
  <si>
    <t>Komunat, OJQ-ët</t>
  </si>
  <si>
    <t xml:space="preserve">Strategjia për Parandalimin e Ekstremizmit të Dhunshëm dhe Radializmit që Shpie në Terrorizëm 2018-2020, KASH 2019-2021, </t>
  </si>
  <si>
    <t xml:space="preserve">Zhvillimi i aftësive dhe kompetenca tek të rinjtë përmes edukimit jo-formal dhe informal </t>
  </si>
  <si>
    <r>
      <t xml:space="preserve">1. 10 projekte të realizuara në ofrimin e punëtorive, përfitues së paku 1500 të rinjë.                                                                                                                                                                                                                                                                                                                                                                                                                                                                                                                                                     2. Tri kampe për të rinjët.                                                                                                                      </t>
    </r>
    <r>
      <rPr>
        <sz val="12"/>
        <color indexed="8"/>
        <rFont val="Book Antiqua"/>
        <family val="1"/>
      </rPr>
      <t xml:space="preserve">3. Së paku një marrëveshje bilaterale me institucione e realizuar.  </t>
    </r>
    <r>
      <rPr>
        <sz val="12"/>
        <rFont val="Book Antiqua"/>
        <family val="1"/>
      </rPr>
      <t xml:space="preserve">                                               4. Realizimi i një kampanje për edukim joformal. </t>
    </r>
  </si>
  <si>
    <t>OJQ-ët</t>
  </si>
  <si>
    <t>KASH 2019-2021</t>
  </si>
  <si>
    <t>Investime Infrastrukturore në fushën e Rinisë</t>
  </si>
  <si>
    <t xml:space="preserve">1. Qendra Rinore Dragash;                                                                                                                2. Qendra Rinore Kacanik;                                                                                                                 3. Qendra Rinore Pjetërshan;                                                                                                               4. Qendra Rinore Kamenicë;                                                                                                              5. Qendra Rinore Viti;                                                                                                                            6. Qendra Rinore Ferizaj. </t>
  </si>
  <si>
    <t>Komunat</t>
  </si>
  <si>
    <t>Programi  i Qeverisë së Republikës së Kosovës 2017-2021, KASH 2019-2021</t>
  </si>
  <si>
    <t>Mbështetja, masivizimi, zhvillimi i sportit cilësor dhe ngritja e infrastrukturës sportive</t>
  </si>
  <si>
    <t>Modernizimi i infrastrukturës sportive në ndërtimin e objekteve të mbyllura dhe të hapura</t>
  </si>
  <si>
    <r>
      <t xml:space="preserve">Palestra e sporteve - Istog, Rahovec,  Skenderaj, Deçan; Kaçanik, Viti,  Samadrexhe/Vushtrri; Dragash; Zhegër/ Gjilan, Shtime, Loxhë/Pejë
Renovimi i palestrave ekzistuese sportive në qendrat regjionale,Prishtine,Peje,Prizren,Lipjan; 
Renovimi i stadiumeve ekzistuese të futbollit në qendrat regjionale;
Renovimi i poligoneve sportive shkollore;
Ndërtimi i shtigjeve te atletikes ne stadiumet regjionale;
Ndërtimi i kompleksit te tenisit ne Komunën e Gjakovës;
Renovimi i Stadiumit "Adem Jashari" -  Mitrovicë; Stadiumit te Qytetit ne Prishtine; Gjilan, Suhareke, Deçan, Ferizaj dhe Stadiumit te Futbollit ne Ratkoc-Rahovec; 
Ndërtimi i Fushave te Tenisit ne Komuna te Ndryshme;
Stadiumi Nacional i Futbollit;
Ndërtimi i Palestrës Sportive në Komunën e Podujevës; Samadrexhe/Vushtrri, Dragash, Krushë të Madhe - Rahovec; Zahaq të Pejës; komunën e Fushë Kosovës
Ndërtimi i Stadiumit te Qytetit ne Drenas, Kaqanik; Dragash, Peje, Zhur/Prizren dhe stadiumit të Futbollit ne Komunën e Rahovecit;
Stadiumi Ndihmës ne Prizren;
Ndërtimi i Sallës se Edukatës Fizike ne Shkollën Hysni Zajmi ne Vrelle/Istog
Ndertimi i Qendres Nacionale te Xhudos, Peje;
Ndërtimi i Bazenit te Qytetit ne Leposaviq (furnizim me pajisje për përpunimin e ujit)-Faza e dyte;
</t>
    </r>
    <r>
      <rPr>
        <sz val="12"/>
        <rFont val="Book Antiqua"/>
        <family val="1"/>
      </rPr>
      <t xml:space="preserve">Pishina Olimpike, Prizren;
Rregullimi i Stadiumit te Qytetit ne Kamenice;
Stadiumi i Qytetit në Podujevë; Stadiumi i Qytetit në Viti 
Stadiumi i Qytetit në Lipjan;
Stadiumi në Fshatin Novosellë të Pejës; Stadiumi Përparim Thaqi, Prizren;
Kompleksi sportiv "11 Mars", Prizren; Kompleksi sportiv në Nashec
Ndërtimi i tribunave, rrethojës dhe shtrimi i zhavorrit ne Stadiumin e Futbollit ne Runik;
Stadiumi ne Studenqan te Suharekës;
Rregullimi i Stadiumit te Qytetit "Riza Lushta" ne Mitrovice;
Terren Sportiv ne Zhipotok-Dragash; Dubravë/ Ferizaj
Qendra Nacionale e Sportit, Bernice te Poshtme;
Ndërtimi i sallës sportive Greme - Ferizaj;
Salla e Sportit Drenoc, Malishevë;
Kompleksi i fushave të tenisit në Ferizaj;
Renovimi i kulmit të sallës sportive në Kamenicë;
Ndërtimi i tribunave,rrethojës,dhe shtrimi i zhavorit në Stadiumin në Skenderaj;
Perfundimi i punimeve në Stadiumi i qytetit në Shtime;
Fushë sportive në Plemetin-Obiliq;
Stadiumi i fshatit Gjonaj-Prizren;
Fusha sportive në Irzniq;
Fushat ndihmëse neper qytete
Stadiumi i qytetit Hani i Elezit
Pishina gjysem-olimpike ne Malishevë, Drenas, Ferizaj
Ndërtimi i sallës sportive ne Likoc, Rrezallë
Fushat e futbollit në Shtime, Polac;
Terreni Sportiv ne Kaçanik, terrenet sportive Boka-Boka.
</t>
    </r>
  </si>
  <si>
    <t>ZKM,KK Komiteti Olimpik i Kosovës,Federatat Sportive, Klubet</t>
  </si>
  <si>
    <t xml:space="preserve">Mbështetja financiare për Komitetin Olimpik të Kosovës (KOK), Federatat Sportive, Klubet si dhe përkrahja për reprezentacionet në garat kualifikuese për Kampionate Evropiane dhe Botërore </t>
  </si>
  <si>
    <t>1. Mbeshtetje për Komitetin Olimpik ,Federatat e Sportit për funksionimin dhe organizimin e aktivitetve sportive kombëtare dhe ndërkombëtare;                                                      2. Pjesëmarrja e ekipeve kombëtare në garat kualifikuese në Kampionate Evropiane dhe Botërore;                                                                                                           3. Ngritja e kapaciteteve profesionale në sport: 150 trajnerë, 10 mjekë, 70 administratorë dhe 70 gjyqtarë sportiv të trajnuar.</t>
  </si>
  <si>
    <t>ZKM, Komiteti Olimpik i Kosovës,Federatat Sportive, Klubet</t>
  </si>
  <si>
    <t>Avancimi i kornizës së politikave në fushën e sportit</t>
  </si>
  <si>
    <r>
      <t>1.Koncept Dokumenti për Sport dhe Menaxhimin e Shfrytëzimin e Objekteve Publike Sportive,miratuar
2. Strategjia</t>
    </r>
    <r>
      <rPr>
        <sz val="12"/>
        <color indexed="60"/>
        <rFont val="Book Antiqua"/>
        <family val="1"/>
      </rPr>
      <t xml:space="preserve"> </t>
    </r>
    <r>
      <rPr>
        <sz val="12"/>
        <rFont val="Book Antiqua"/>
        <family val="1"/>
      </rPr>
      <t>për Sport 2019-2024, miratuar</t>
    </r>
  </si>
  <si>
    <t>ZKM, MIE, MF, Komiteti Olimpik i Kosovës,Federatat Sportive, Klubet</t>
  </si>
  <si>
    <t>Masivizimi i sportit dhe avancimi i sportit shkollor</t>
  </si>
  <si>
    <t xml:space="preserve">1. Organizimi i konferencës “Sporti për te gjithë, Masivizimi dhe Rritja e numrit te orëve te edukimit fizik”;                                                                                    2.Organizimi i Ligave sportive shkollore (ne nivel komunal) dhe i garave  sportive shkollore (shkolla  te mesme te ulete dhe shkolla te mesme te larta) ne nivel regjional dhe ne nivel kombëtar; 180 000 nxënës
3. Organizimi i konferencës “Femra &amp; Sporti”;                                                                                                                                            4. Krijimi i Klubeve te reja dhe ligave te sporteve qe nuk kane ekzistuar;                                5. Ngritja e kapaciteteve të femrave ne institucionet sportive,                                                   6. Promovimi i ndërtimit te fushave multisportive ne kuadër te parqeve publike;                                                                                                                                                       7. Fushate promovuese për ndërgjegjësimin për dobinë e sportit rekreativ ne jetën e shëndetshme te popullatës(ne kategori sipas grupmoshave) me organizatat sportive;                                                                                                                               8. Organizimi i Javës Evropiane të Sportit (23-30 Shtator).                                                                                                                    </t>
  </si>
  <si>
    <t xml:space="preserve">ZKM, Komiteti Olimpik i Kosovës,Federatat Sportive, Klubet
</t>
  </si>
  <si>
    <t xml:space="preserve">
</t>
  </si>
  <si>
    <t>Promovimi dhe fuqizimi i zbatimit të të Drejtave të Autorit dhe të Drejtave të Përafërta</t>
  </si>
  <si>
    <t xml:space="preserve">Promovimi i të drejtës së autorit </t>
  </si>
  <si>
    <t xml:space="preserve"> Janar - Dhjetor </t>
  </si>
  <si>
    <r>
      <t>1. Organizimi i javës së të Drejtës së Autorit dhe Konferencës për shënimin e Ditës Botërore të Pronësisë Intelektuale, e mbajtur dhe botimi i numrit të pestë të revistës "Autori"   Prill - Qershor
 2. Vetëdijesimi i mbajtësve të të drejtave lidhur menaxhimin kolektiv me qëllim të krijimit të shoqatave të reja të menaxhimit kolektiv;</t>
    </r>
    <r>
      <rPr>
        <sz val="12"/>
        <color indexed="60"/>
        <rFont val="Book Antiqua"/>
        <family val="1"/>
      </rPr>
      <t xml:space="preserve"> </t>
    </r>
    <r>
      <rPr>
        <sz val="12"/>
        <color indexed="8"/>
        <rFont val="Book Antiqua"/>
        <family val="1"/>
      </rPr>
      <t xml:space="preserve">mbajta e takimit (një takim) me palët e prekura,  Qershor </t>
    </r>
    <r>
      <rPr>
        <sz val="12"/>
        <rFont val="Book Antiqua"/>
        <family val="1"/>
      </rPr>
      <t xml:space="preserve">
 3. Realizimi i një video – reklame lidhur me te drejtën e autorit - Qershor                      4. Organizimi i debateve të hapura për të drejtën e autorit, së paku dy debate të organizuara Shkurt dhe Tetor                                                                                                             5. Mbajtja e ligjëratave në shkollat e mesme, në universitete (Pejë, Istog, Ferizaj, Podujevë, Kamenicë) dhe në  Qendra Rinore  - shpërndarja e broshurave informuese Janar  - Dhjetor                                                                                                               6. Vetëdijesimi i publikut përmes platformave sociale, Janar - Dhjetor                                            </t>
    </r>
  </si>
  <si>
    <t xml:space="preserve">MTI, KGJK, Ministria e Arsimit, Administrata e Universitetit, dhe Drejtoritë e Arsimit në qytete përkatëse </t>
  </si>
  <si>
    <t>MSA nenet 77 dhe 78</t>
  </si>
  <si>
    <t>Ligji për të Drejtën e Autorit dhe të Drejtat e Përafërta</t>
  </si>
  <si>
    <t>Ngritja e kapaciteteve</t>
  </si>
  <si>
    <r>
      <rPr>
        <sz val="12"/>
        <color indexed="8"/>
        <rFont val="Book Antiqua"/>
        <family val="1"/>
      </rPr>
      <t>1. Punëtoria me institucionet e zbatimit të ligjit, e mbajtur (Gjyqtarët e Departamentit për Çështje Ekonomike, avokatë, gjyqtarët penalist dhe prokuror të gjykatave dhe prokurorive themelore, dhe Inspektorë të tregut) Shtator – Tetor                                                                                                                                                           3. Trajnim në punë për stafin e ZDA-së lidhur me zbatimin e Rregullores për Kompensime të Veçanta,  Mars</t>
    </r>
    <r>
      <rPr>
        <sz val="12"/>
        <rFont val="Book Antiqua"/>
        <family val="1"/>
      </rPr>
      <t xml:space="preserve">
</t>
    </r>
  </si>
  <si>
    <t>MTI, KGJK, Ministria e Arsimit, Administrata e Universitetit, dhe Drejtoritë e Arsimit në qytete përkatëse</t>
  </si>
  <si>
    <t xml:space="preserve">MSA nenet 77-78, Raporti i vendit për Kosovën </t>
  </si>
  <si>
    <t xml:space="preserve">Koordinimi  i aktiviteteve kundër  Piraterisë </t>
  </si>
  <si>
    <t>Prill - Dhjetor</t>
  </si>
  <si>
    <r>
      <t xml:space="preserve">
1.  Koordinimi i luftës kundër piraterisë - 3 veprime të ndërmarra për luftimin e piraterisë fizike dhe digjitale në qendrat kryesore të vendit ( një aksion në prill, një aksion në qershor dhe një aksion në tetor);                                                                                           </t>
    </r>
    <r>
      <rPr>
        <sz val="12"/>
        <color indexed="60"/>
        <rFont val="Book Antiqua"/>
        <family val="1"/>
      </rPr>
      <t xml:space="preserve"> </t>
    </r>
  </si>
  <si>
    <t>Shoqatat për Menaxhim Kolektiv të Drejtave të Autorit, DK,                            PK,                                   IT</t>
  </si>
  <si>
    <t xml:space="preserve">MSA nenet 77-78, Raporti i vendit për Kosovën MSA nenet 77-78  </t>
  </si>
  <si>
    <r>
      <t xml:space="preserve">Bashkëpunimi rajonal dhe me Organizatën Botërore të Pronësisë Intelektuale </t>
    </r>
  </si>
  <si>
    <r>
      <t>1.Pjesëmarrja në një konferencë të OBPI-së dhe në konferencat rajonale me qëllim të njohjes dhe lobimit për anëtarësim në OBPI;  Janar  - Dhjetor                                                                                                                              2</t>
    </r>
    <r>
      <rPr>
        <sz val="12"/>
        <color indexed="8"/>
        <rFont val="Book Antiqua"/>
        <family val="1"/>
      </rPr>
      <t>. Pjesëmarrja në së paku një nga ngjarjet ndërkombëtare për të drejtën e autorit.</t>
    </r>
  </si>
  <si>
    <r>
      <t xml:space="preserve">Avancimi i kornizës ligjore </t>
    </r>
    <r>
      <rPr>
        <sz val="12"/>
        <color indexed="8"/>
        <rFont val="Book Antiqua"/>
        <family val="1"/>
      </rPr>
      <t xml:space="preserve">me qëllim të zbatimit të Ligjit për të Drejtën e </t>
    </r>
    <r>
      <rPr>
        <sz val="12"/>
        <rFont val="Book Antiqua"/>
        <family val="1"/>
      </rPr>
      <t>Autorit  dhe harmonizimit me acquis të BE-së</t>
    </r>
  </si>
  <si>
    <r>
      <t xml:space="preserve">1. Koncept Dokumenti për të Drejtën e Autorit dhe të Drejtat e Përafërta; miratuar                                                                                                                                                    </t>
    </r>
    <r>
      <rPr>
        <sz val="12"/>
        <color indexed="8"/>
        <rFont val="Book Antiqua"/>
        <family val="1"/>
      </rPr>
      <t>2. Udhëzimi Administrativ për përcaktimin e proceduarave në lidhje me mbikëqyrjen e shoqatave kolektive – miratuar;                                                                               3. Plotësimi dhe ndryshimi i Rregullores Nr 01/2012 për Dhënien përkatësisht marrjen e Lejes Shoqatave për Administrim Kolektiv të të Drejtave, miratuar                                                                                                                                                  4. Rregullore për Punën e Task Forcës, Raportimit dhe të Monitorimit të Zbatimit të Strategjisë, miratuar.                                                                      5.Tarifat për operatorët kabllorë për shfrytëzimin e lëndës së mbrotjur me Ligjin për të Dretat e Autorit, caktuara (tetor-dhjetor).</t>
    </r>
  </si>
  <si>
    <t>MTI, MF, Dogana</t>
  </si>
  <si>
    <t>MSA nenet 77-78  PKZMSA masa nr. 3.8</t>
  </si>
  <si>
    <t xml:space="preserve">Institucionet vartëse të trashëgimisë kulturore, ZKM,KKTK, komunat, MMPH, MIE, MTI, MAPL </t>
  </si>
  <si>
    <t>Avansimi i SMIA -s (Sistemi i Menaxhimit të Informatave në Arsim)</t>
  </si>
  <si>
    <t>Shkurt - dhjetor</t>
  </si>
  <si>
    <t xml:space="preserve">Sistemi i Menaxhimit të Informatave në Arsim i avansuar (shkurt - dhjetor) </t>
  </si>
  <si>
    <t>860,172.00 Euro (Banka Boterore, Kredi)</t>
  </si>
  <si>
    <t>Masa 5 në SKZH</t>
  </si>
  <si>
    <t>Plani Strategjik i Arsimit të Kosovës 2017-2021</t>
  </si>
  <si>
    <t>Përmirësimi i infrastrukturës arsimore për zhvillimin e procesit mësimor në të gjitha nivelet e arsimit parauniversitar</t>
  </si>
  <si>
    <t>Janar-dhjetor</t>
  </si>
  <si>
    <t xml:space="preserve">16,894,449.00 Euro   </t>
  </si>
  <si>
    <t>DKA, MAP</t>
  </si>
  <si>
    <t>Nuk është i përfshirë në MSA</t>
  </si>
  <si>
    <t>Ky aktivitet nuk është i përfshirë në SKZH</t>
  </si>
  <si>
    <t xml:space="preserve">Masa 18 në PRE </t>
  </si>
  <si>
    <t xml:space="preserve">Plani Strategjik i Arsimit të Kosovës 2017-2021; </t>
  </si>
  <si>
    <t>Ndërtimi i një sistemi efektiv të menaxhimit të objekteve shkollore që i kontribuon krijimit të
mjediseve të përshtatshme për mësim.</t>
  </si>
  <si>
    <r>
      <rPr>
        <b/>
        <sz val="11"/>
        <rFont val="Book Antiqua"/>
        <family val="1"/>
      </rPr>
      <t>1</t>
    </r>
    <r>
      <rPr>
        <sz val="11"/>
        <rFont val="Book Antiqua"/>
        <family val="1"/>
      </rPr>
      <t xml:space="preserve">.Gjendja fizike e objekteve edukative-arsimore e vlerësuar (janar- dhjetor).
</t>
    </r>
    <r>
      <rPr>
        <b/>
        <sz val="11"/>
        <rFont val="Book Antiqua"/>
        <family val="1"/>
      </rPr>
      <t>2</t>
    </r>
    <r>
      <rPr>
        <sz val="11"/>
        <rFont val="Book Antiqua"/>
        <family val="1"/>
      </rPr>
      <t xml:space="preserve">.Plani i investimeve për hapësirat shkollore për një periudhën 1-3 vjeçare i hartuar dhe i rishikuar (janar-dhjetor). 
</t>
    </r>
    <r>
      <rPr>
        <b/>
        <sz val="11"/>
        <rFont val="Book Antiqua"/>
        <family val="1"/>
      </rPr>
      <t>3</t>
    </r>
    <r>
      <rPr>
        <sz val="11"/>
        <rFont val="Book Antiqua"/>
        <family val="1"/>
      </rPr>
      <t>.Udhëzuesi për norma dhe standarde për hapësirat në shkolla profesionale i hartuar (qershor- dhjetor).</t>
    </r>
  </si>
  <si>
    <t xml:space="preserve">28,394.00 Euro
</t>
  </si>
  <si>
    <t>MASHT-DKA</t>
  </si>
  <si>
    <t xml:space="preserve">Ndërtimi i kapaciteteve për menaxhim efektiv dhe të përgjegjshëm të sistemit në nivel qendror dhe lokal </t>
  </si>
  <si>
    <t xml:space="preserve">Janar - dhjetor </t>
  </si>
  <si>
    <r>
      <rPr>
        <b/>
        <sz val="11"/>
        <rFont val="Book Antiqua"/>
        <family val="1"/>
      </rPr>
      <t>1</t>
    </r>
    <r>
      <rPr>
        <sz val="11"/>
        <rFont val="Book Antiqua"/>
        <family val="1"/>
      </rPr>
      <t xml:space="preserve">.250 (dyqind e pesëdhjetë) kandidatë të certifikuar; 
</t>
    </r>
    <r>
      <rPr>
        <b/>
        <sz val="11"/>
        <rFont val="Book Antiqua"/>
        <family val="1"/>
      </rPr>
      <t>2</t>
    </r>
    <r>
      <rPr>
        <sz val="11"/>
        <rFont val="Book Antiqua"/>
        <family val="1"/>
      </rPr>
      <t xml:space="preserve">.UA  për performancën e drejtorëve dhe zëvendësdrejtorëve të institucioneve edukative-arsimore (IEA) i hartuar (prill-qershor). 
3. UA për procedurat e zgjedhjes së drejtorëve dhe zv. drejtorëve të institucioneve arsimore i rishikuar( janar-qershor) 
4. UA, detyrat dhe përgjegjësitë e drejtorëve dhe zv. drejtorëve të institucioneve arsimore i hartuar (janar-qershor); 
5.UA procedurat e zgjedhjes së personelit mësimdhënës në institucione edukative - arsimore parauniversitare publike (janar-mars); 
6.UA unifikimi i dokumenteve administrative nga institucionet eduktative-arsimore parauniversitare publike (janar-mars); 
7. Këshillat e prindërve në nivel shkolle, komune dhe shteti të funksionalizuar dhe të monitoruar (janar-dhjetor).  </t>
    </r>
  </si>
  <si>
    <t>MASHT-DKA-OJQ</t>
  </si>
  <si>
    <t xml:space="preserve">Ky aktivitet nuk është i përfshirë në MSA </t>
  </si>
  <si>
    <t xml:space="preserve">1. Pilotimi i kurrikulës për edukim parashkollor (mosha 0-5 vjeç)               </t>
  </si>
  <si>
    <t>Shkurt-dhjetor</t>
  </si>
  <si>
    <t>1.Udhëzuesi për zbatimin e kurrikulës së re për parashkollor i hartuar (shkurt-prill);              2. 7 (shtatë) trajnerë të trajnuar për kurrikulën e re (qershor-gusht);                            3.80 edukatore të trajnuara për zbatimin e kurrikulës së re (korrik-gusht);              4.Kurrikula e re për parashkollor e pilotuar në 7 institucione parashkollore (viti shkollor 2019-2020). 5.Ligji për edukim në fëmijërinë e hershme i hartuar (mars - nëntor).</t>
  </si>
  <si>
    <t>39,200 (BK)</t>
  </si>
  <si>
    <t>IPK, DKA, Institucionet parashkolore</t>
  </si>
  <si>
    <t>PKZMSA; kapitulli 26 Arsimi dhe Kultura</t>
  </si>
  <si>
    <t>Masa 1 në SKZH</t>
  </si>
  <si>
    <t>Pika III. në ERA</t>
  </si>
  <si>
    <t>Masa 18 në PRE</t>
  </si>
  <si>
    <t>Programi i Qeverisë së Republikës së Kosovës 2017-2021; Plani Strategjik i Arsimit në Kosovë 2017-2021; Programi i Reformave Ekonomike</t>
  </si>
  <si>
    <t>Krijimi i hapësirave të reja fizike për përfshirjen e fëmijëve në edukimin parashkollor</t>
  </si>
  <si>
    <t xml:space="preserve">1.Në kuadër të projektit IPA 3 qerdhe të reja të ndërtuara (1 qerdhe me IPA 2014 dhe 2 qerdhe participim të MASHT-it me IPA 2016). 
2.Me investimet  e MASHT-it 2 qerdhe të ndërtuara (janar-dhjetor).
3.2 (dy) qerdhe të reja fillojnë të ndërtohen (janar-dhjetor).
4.Rreth 20 institucione parashkollore private të licencuara për herë të parë (janar-dhjetor). </t>
  </si>
  <si>
    <t>1,000,000 (BK), 5,000,000 (Projekti IPA II - vazhdimi i projektit të vitit 2017)</t>
  </si>
  <si>
    <t>EU - IPA; Komunat; MAP</t>
  </si>
  <si>
    <t>Zhvillimi dhe zbatimi i dokumenteve kurrikulare dhe i programeve të reja në arsimin parauniversitar</t>
  </si>
  <si>
    <t>1.Kurrikulat lëndore për klasat: 3, 8 dhe 12 të zbatuara në të gjitha shkollat e Republikës së Kosovës (shtator 2019 - qershor 2020);
2. Programi mësimor për lëndën e gjuhës shqipe për nxënësit e komuniteteve joshqiptare për klasat 3, 6 dhe 10 i zbatuar (shtator 2019 - qershor 2020). 
3.Draftprogramet lëndore për klasat 4, dhe 9 në gjuhët shqipe, turke dhe boshnjake të hartuara dhe të pilotuara në 72 shkolla (shtator 2019-qershor 2020). 
4.Draftprogrami mësimor për lëndën e gjuhës shqipe për nxënësit e komuniteteve joshqiptare për klasat 4, 7 dhe 11 i hartuar dhe i pilotuar (mars-maj).
5.Programet mësimore të përkthyera nga gjuha shqipe në gjuhët serbe, boshnjake dhe turke për klasat: 0, 1, 2, 6, 7, 10 dhe 11 (shkurt-korrik).
6.Dy doracakë për edukim për paqe për ballaqueshmëri për nivelet arsimore: klasat 6-9 dhe klasat 10-12 të hartuar (janar-mars).
7.Tekset shkollore për klasat 0, 1, 2, 6, 7,10, dhe 11 të hartuara dhe të botuara (janar-korrik).
8. Rishikimi dhe plotësimi i kurrikulave për mbajtjen e mësimit tërëditor në arsimin parauniversitar.</t>
  </si>
  <si>
    <t>Ekspertët e jashtëm (profesor universiteti dhe mësimdhënës të shkollave fillore dhe të mesme)</t>
  </si>
  <si>
    <t>Masa 2 në SKZH</t>
  </si>
  <si>
    <t>Programi i Qeverisë së Republikës së Kosovës 2017-2021; Plani Strategjik i Arsimit në Kosovë 2017-2021</t>
  </si>
  <si>
    <t>1.1.4.</t>
  </si>
  <si>
    <t xml:space="preserve">Koordinimi i të gjitha niveleve menaxhuese  në arsimin parauniversitar për implementimin e  mësimit tërëditor në shkollat ku janë identifikuar kushtet  fizike për mbajtje të mësimit tërëditor. </t>
  </si>
  <si>
    <t xml:space="preserve">Mars - nëntor </t>
  </si>
  <si>
    <t xml:space="preserve">1. Mbajtja e takimeve me 10 komuna - DKA.                                   2. Takimi me palët e interesit - me bordet e shkollave.   </t>
  </si>
  <si>
    <t xml:space="preserve">MASHT, DKA dhe shkollat </t>
  </si>
  <si>
    <t>Programi i Qeverisë së Republikës së Kosovës 2017-2021</t>
  </si>
  <si>
    <t>1.1.5.</t>
  </si>
  <si>
    <t>Mbështetja e fëmijëve me potencial të jashtëzakonshëm dhe me talente të veçanta dhe fuqizimi i mekanizmave për parandalimin e braktisjes</t>
  </si>
  <si>
    <t>1.UA për fëmijët me potencial të jashtëzakonshëm dhe me talente të veçanta i hartuar dhe i miratuar (shkurt - prill);  
2.Trajnimi i 30 psikologëve dhe mësimdhënësve për identifikim të fëmijëve me potencial të jashtëzakonshëm dhe talente të veçanta. (afati kohor); 3. Ekipet për parandalimin e braktisjes të monitoruara në nivel shkolle dhe komune (janar-dhjetor).</t>
  </si>
  <si>
    <t>18,000.00 për braktisje nga donatorët;
200,000.00 për përkrahjen e fëmijëve me potencial të jashtëzakonshëm dhe talente të veçanta</t>
  </si>
  <si>
    <t xml:space="preserve">DKA, Shkollat, partnerët zhvillimore, institucionet e specializuara, universitetet  </t>
  </si>
  <si>
    <t xml:space="preserve">Objektivi 3.24 në PKZMSA, </t>
  </si>
  <si>
    <t>Nuk ka masë e as akvititet në SKZH që ndëlidhet me këtë (në SKZH gjithëpërfshirja është përqendruar vetëm në nivelin parashkollor/parafillor)</t>
  </si>
  <si>
    <t>Programi i Qeverisë së Republikës së Kosovës 2017-2021; PSAK 2017-2021, Rregullorja për protokollin për parandalim dhe referim të dhunës 21/2013</t>
  </si>
  <si>
    <t>1.1.6.</t>
  </si>
  <si>
    <t>Organizimi dhe monitorimi i mësimit plotësues për nxënësit e riatdhesuar</t>
  </si>
  <si>
    <t xml:space="preserve">Shkurt-qershor </t>
  </si>
  <si>
    <t>1.Nr. i nxënësve të riatdhesuar të përfshirë në procesin e mësimit plotësues (janar-qershor); 2.Nxënësit e riatdhesuar të pajisur me tekste dhe material didaktik të mësimit plotësues.</t>
  </si>
  <si>
    <t xml:space="preserve">5500 Euro </t>
  </si>
  <si>
    <t>1.1.7.</t>
  </si>
  <si>
    <t xml:space="preserve">Përkrahja e nxënësve dhe studentëve të komuniteteve rom, ashkali dhe egjiptian </t>
  </si>
  <si>
    <t>Janar-qershor</t>
  </si>
  <si>
    <t xml:space="preserve">1.Pesëqind (500) bursa të ndarë për nxënës (janar - qershor; shtator - dhjetor 2020).
2.Dyzetë (40) bursa të ndarë për studentë (sipas vitit akademik).  3.Pesë (5) mësimdhënësve të gjuhës romë të trajnuar për implementimin e planprogrameve të gjuhës dhe kulturës rome dhe për përdorimin e teksteve të gjuhës rome (prill - shtator);                       4.Nr. i qendrave mësimore të regjistruara në bazë të kërkesave dhe sipas kritereve të përcaktuara me UA (janar-dhjetor). </t>
  </si>
  <si>
    <t xml:space="preserve">80,000.00 Euro  70,000.00 Euro (donacion); </t>
  </si>
  <si>
    <t>KFOS, REF, VO RAE</t>
  </si>
  <si>
    <t xml:space="preserve">Objektivi 3.27 në PKZMSA; </t>
  </si>
  <si>
    <t>Masa 20 në PRE</t>
  </si>
  <si>
    <t>Programi i Qeverisë së Republikës së Kosovës 2017-2021; Plani Strategjik i Arsimit në Kosovë 2017-2021; Strategjia për Integrimin e Komuniteteve RAE në Kosovë 2007-2017</t>
  </si>
  <si>
    <t>1.1.8.</t>
  </si>
  <si>
    <t>Krijimi i mekanizmave dhe hartimi i politikave efektive për promovimin e diversitetit përmes një sistemi të integruar arsimor</t>
  </si>
  <si>
    <t>Mars-dhjetor</t>
  </si>
  <si>
    <t>1.UA për mësimdhënien e gjuhëve të mjedisit i hartuar dhe i miratuar (mars-nëntor); 2.Trajnimi i mësimdhënësve për gjuhën shqipe si gjuhë e dytë e huaj dhe hartimi i materialeve mësimore përkatëse (korrik-dhjetor).</t>
  </si>
  <si>
    <t>Buxheti për trajnime është i paraparë tek trajnimi i mësimdhënësve</t>
  </si>
  <si>
    <t>MASHT</t>
  </si>
  <si>
    <t>1.1.9.</t>
  </si>
  <si>
    <t>Trajnimi i mësimdhënësve dhe i ekipeve komunale për të punuar me fëmijë me nevoja të veçanta, si dhe organizimi i nivelit të 5-të i kualifikimit: "Asistent për të punuar me nxënësit me nevoja të veçanta"</t>
  </si>
  <si>
    <t xml:space="preserve">Mars-nëntor </t>
  </si>
  <si>
    <t xml:space="preserve">1. Rreth 200 mësimdhënës të trajnuar  (mars - qershor); 2. 50 (pesëdhjetë) anëtarë të ekipeve vlerësuese të trajnuar në 10 komuna (shtator-nëntor); 3. 65 asistentë për të punuar me fëmijët me nevoja të veçanta të certifikuar (qershor); 4. Monitorimi i punësimit të 100 asistentëve të rinj për të punuar me fëmijët me nevoja të veçanta (janar-dhjetor).   </t>
  </si>
  <si>
    <t>482750 Euro + donacionet</t>
  </si>
  <si>
    <t xml:space="preserve">MASHT, UNICEF, Save the children, Agjensioni për Arsim dhe Aftesim profesional dhe DKA-të   </t>
  </si>
  <si>
    <t>1.1.10.</t>
  </si>
  <si>
    <t>Organizimi i vlerësimit të jashtëm të nxënësve në nivel vendi</t>
  </si>
  <si>
    <t xml:space="preserve">1. Organizimi i Testit të Arritshmërisë për klasën e 9-të (maj); 2.Organizimi i Maturës Shtetërore (testi i kl. së 12-të) (maj-qershor); 3.Pilotimi i testit të nivelit të parë-klasa e 5-të (tetor); 4.Hartimi i Kornizës nacionale për vlerësim në arsimin parauniversitar (qershor). </t>
  </si>
  <si>
    <t xml:space="preserve">250,000.00 Euro (BK) </t>
  </si>
  <si>
    <t>DKA, Shkollat</t>
  </si>
  <si>
    <t>Masa 4 në SKZH</t>
  </si>
  <si>
    <t>Programi i Qeverisë së Republikës së Kosovës 2017-2021; Plani Strategjik i Arsimit të Kosovës 2017-2021</t>
  </si>
  <si>
    <t>1.1.12</t>
  </si>
  <si>
    <t xml:space="preserve">Organizimi i vlerësimit ndërkombëtar </t>
  </si>
  <si>
    <t xml:space="preserve">1.Organizimi i testit final TIMSS 2019 (vlerësimi ndërkombëtar i nxënësve të klasës së katërt) (mars - prill); 2.Përgatitjet për PISA 2021 dhe për PIRLS, si dhe raporti final i PISA-s 2018 i publikuar (dhjetor).
</t>
  </si>
  <si>
    <t>120,000.00 Euro.</t>
  </si>
  <si>
    <t>Banka Boterore, DKA, Shkolla</t>
  </si>
  <si>
    <t>1.1.13.</t>
  </si>
  <si>
    <t xml:space="preserve">Vlerësimi i Performancës së Mësimdhënësve (VPM), drejtorëve dhe zv.drejtoreve të shkollave, si dhe ngritja profesionale e inspektorëve të arsimit për vlerësimin e performancës </t>
  </si>
  <si>
    <t xml:space="preserve">Janar -dhjetor </t>
  </si>
  <si>
    <t xml:space="preserve">1.Raportet e vlerësimit të përgatitura (në vazhdimësi); 2.Punëtoria profesionale e përbashkët me Inspektoratin e Arsimit të  Shqipërisë e realizuar (prill-mars); </t>
  </si>
  <si>
    <t xml:space="preserve">70,000.00 Euro (BK); </t>
  </si>
  <si>
    <t>Sektorët e Inspektoratit të Arsimit - SIA</t>
  </si>
  <si>
    <t>1.1.14</t>
  </si>
  <si>
    <t xml:space="preserve">Vlerësimi i Jashtëm i Përformancës (VJP) së shkollë </t>
  </si>
  <si>
    <t>Janar - dhjetor</t>
  </si>
  <si>
    <t>1.Raportet e vlerësimit të përgatitura (në vazhdimësi); 2.Punëtoritë e përbashkëta me Inspektoratin e Arsimit të  Austrisë, Sllovenisë dhe Francës, të realizuara (mars-dhjetor).</t>
  </si>
  <si>
    <t xml:space="preserve">120,000.00 Euro (BK); </t>
  </si>
  <si>
    <t>1.1.15</t>
  </si>
  <si>
    <t>Vazhdimi i procesit të licencimit dhe rilicencimit të mësimdhënësve sipas gradave</t>
  </si>
  <si>
    <t>Shtator-dhjetor</t>
  </si>
  <si>
    <t xml:space="preserve">1.Rreth 5000 mësimdhënës të pajisur me licenca të karrierës (janar-dhjetor); 2. 3% e mësimdhënësve të rilicencuar dhe të avancuar sipas gradave (janar-dhjetor).  </t>
  </si>
  <si>
    <t xml:space="preserve">S'ka </t>
  </si>
  <si>
    <t>Insitucionet Arsimore, DKA</t>
  </si>
  <si>
    <t>Masa 2, Aktiviteti 2.1</t>
  </si>
  <si>
    <t>Plani Strategjik i Arsimit të Kosovës 2017/2021; Programi i Reformave Ekonomike</t>
  </si>
  <si>
    <t>1.1.16.</t>
  </si>
  <si>
    <t>Zhvillimi profesional i mësimdhënësve dhe i drejtorëve të shkollave.</t>
  </si>
  <si>
    <t>Mars-gusht</t>
  </si>
  <si>
    <t>1. Udhëzimi Administrativ Nr. 15/ 2013 për financimin e zhvilllimit profesional të mësimdhënësve i rishikuar dhe i aprovuar (qershor-korrik); 2.Rreth 5000 mësimdhënës të trajnuar për zbatimin e KKK-së (maj-shtator); 3. Rreth 300 koordinatorë dhe drejtorë shkollash të trajnuar për zbatimin e KK-së (maj-korrik).</t>
  </si>
  <si>
    <t>200 (Projekti  i  Bankës Botërore - huamarrja); 250,000.00 Euro (BK); 10,000.00 Euro (BK )</t>
  </si>
  <si>
    <t xml:space="preserve">Këshilli Shtetëror për Licencimin e Mësimdhënësve, DKA, Shkollat, </t>
  </si>
  <si>
    <t>Masa 2, Aktiviteti 2.4</t>
  </si>
  <si>
    <t>1.1.17.</t>
  </si>
  <si>
    <t>Organizimi i Avancimit të Kualifikimit të mësimdhënësve  pedagogë (programi i AKP-së)</t>
  </si>
  <si>
    <t xml:space="preserve">1.Rreth 170 pedagogë të rikualifikuar </t>
  </si>
  <si>
    <t xml:space="preserve"> </t>
  </si>
  <si>
    <t>Universiteti i Prishtinës</t>
  </si>
  <si>
    <t>1.1.18.</t>
  </si>
  <si>
    <t>Akreditimi i programeve për trajnimin e mësimdhënësve</t>
  </si>
  <si>
    <t xml:space="preserve">1.Programet e trajnimit për Udhëzuesit praktik për zbatimin e kurrikulës të hartuar dhe të akredituar (janar-qershor); 2. 20 (njëzetë) programe të trajnimit për mësimdhënës të akredituara (janar-dhjetor). </t>
  </si>
  <si>
    <t xml:space="preserve">10,000.00 Euro (BK)     </t>
  </si>
  <si>
    <t>KSHLM, MASHT</t>
  </si>
  <si>
    <t>Korniza e Kurrikulit të Kosovës, Plani Strategjik i Arsimit të Kosovës 2017-2021; Programi i Reformave Ekonomike</t>
  </si>
  <si>
    <t xml:space="preserve">1.Hartimi dhe rishikimi i kurrikulave dhe standardeve  të profesionit, si dhe rishikimi i formulës së financimit të arsimit dhe aftësimit profesional  </t>
  </si>
  <si>
    <t>14.300 BK + DONATORET ?</t>
  </si>
  <si>
    <t>MPMS, OEK, AKK, AAAPAPrr</t>
  </si>
  <si>
    <t xml:space="preserve">Masa 3 në SKZH, Aktiviteti 3.1, Aktiviteti 3.2 dhe Aktiviteti 3.3. </t>
  </si>
  <si>
    <t>Masa 17 në PRE</t>
  </si>
  <si>
    <t>Programi i Qeverisë së Republikës së Kosovës 2017-2021; Plani Strategjik i Arsimit në Kosovë 2017-2021, Strategjia për praktikë profesionale, Strategjia për Edukim në Karrierë, Korniza Kombëtare e Kualifikeve, Klasifikimi i Profesioneve, Programi i Reformave Ekonomike</t>
  </si>
  <si>
    <t>1. Realizimi i praktikës profesionale me bazë në shkollë dhe kompani- mësimi në vendin e punës (sistemi dual).</t>
  </si>
  <si>
    <t xml:space="preserve">1. 5 (pesë) Marrëveshje me biznese dhe shoqata të bizneseve për punën praktike të nënshkruara; 2.  Në 5 shkolla punëtoritë pajisen me mjete adekuate për ushtrimin e punës praktike; 3. Rreth 70 mësimdhënës të trajnuar për implementimin e kurrikulës së integruar. </t>
  </si>
  <si>
    <t>10876 + Donacionet; 1000048 BK (granti specifik per arsim)</t>
  </si>
  <si>
    <t>OEK, Bizneset</t>
  </si>
  <si>
    <t>Masa 3 në SKZH, Aktiviteti 3.3</t>
  </si>
  <si>
    <t xml:space="preserve">Programi i Qeverisë së Republikës së Kosovës 2017-2021; Plani Strategjik i Arsimit në Kosovë 2017-2021, Strategjia për praktikë profesionale, Strategjia për Edukim në Karrierë, Korniza Kombëtare e Kualifikeve, Klasifikimi i Profesioneve, Programi i Reformave Ekonomike. </t>
  </si>
  <si>
    <t>Përgatitja e akteve nënligjore që rrjedhin nga Ligji për profesionet e rregulluara dhe Ligji për inovacion, tranfer të dijes dhe teknologjisë</t>
  </si>
  <si>
    <t xml:space="preserve">prill-dhjetor </t>
  </si>
  <si>
    <t xml:space="preserve"> 1.UA struktuara, funksionimi dhe përgjegjësitë e ASHPK-së; 2. UA rregullat për funksionimin e Komisionit të Provimit Shtetëror, kompensimin e anëtarëve të saj, si dhe procedurat dhe mënyrën e zhvillimit të provimit shtetëror; 3. UA organizimi dhe funksionimi i organit professional për zhvillimin e standardeve të profesionit; 4. UA etapat e parapara për përfitimin e të drejtës në ushtrimin e profesionit të rregulluar. 5.UA - Këshilli i inovacionit shkencor (shtator-dhjetor); 6.UA – për ndërmarrjet me statusin e parkut shkencor-teknologjik (shtator-dhjetor); 7.UA-  për Regjistrin e institucioneve innovative shkencore (shtator-dhjetor); 8.UA-  për institucionet mbështetëse për inovacion shkencorë (shtator-dhjetor); 9.UA-  për trasferin e teknologjisë dhe dijes, dhe  format e trasferit të teknologjisë (shtator-dhjetor);
10.UA- për Institucionet mbështetëse për inovacion shkencor (shtator-dhjetor); 11.UA-  Inovacioni shkencor dhe bartësit e inovacionit shkencor (shtator-dhjetor). </t>
  </si>
  <si>
    <t>Institucionet e Arsimit të Lartë, Agjencioni i Kosovës për Akreditim, Institutet, MF, MIE</t>
  </si>
  <si>
    <t>PKZMSA, Kapitulli 26 Arsimi dhe kultura</t>
  </si>
  <si>
    <t>Masa 19 në PRE</t>
  </si>
  <si>
    <t>1.3.2.</t>
  </si>
  <si>
    <t xml:space="preserve">Mbështetja e publikimeve, ndarja e granteve për mobilitete e projekte shkencore dhe voucher të inovacioneve, si dhe përkrahja e botimeve të librave shkencorë                                                     </t>
  </si>
  <si>
    <t xml:space="preserve">Janar-dhjetor         </t>
  </si>
  <si>
    <t xml:space="preserve">20 publikimeve shkencore të indeksuara me impakt faktor të përkrahura; Rreth 80 mobilitetete shkencore të përkrahura; 10-20 projekte shkencore të përkrahura; 10 Voucher të inovacioneve të përkrahura; Nr. i botimeve shkencore të përkrahura (varet nga numri i aplikuesve që i plotësojnë kriteret).       </t>
  </si>
  <si>
    <t>Ministritë e linjes, Oda Ekonomike, Akadamia E shkencave dhe e Arteve e Kosovës, institutet, universitetet</t>
  </si>
  <si>
    <t>Pjesëmarrja në programet rajonale dhe ndërkombëtare të mobilitetit akademik</t>
  </si>
  <si>
    <t xml:space="preserve">1.Mbështetja  e programit CEPPUS (100 muaj bursa) - raportimi bëhet çdo 6 muaj; 
2.Programi Fullbrait (10 outgoing, deri në 6 incoming, 1 burs në SHBA për studime master);
 3.ERASMUS + (Marrëveshja MASHT - KE) - raportimi për mobilitete afatshkurtëra në kuadër të këtij programi bëhet në dhjetor. </t>
  </si>
  <si>
    <t>327000  (300000 për Fullbrait + 27000 +vendet partnere për CEEPUS),   +IPA (për anëtarësim në ERASMUS +)</t>
  </si>
  <si>
    <t>Stafi akademik dhe studentët</t>
  </si>
  <si>
    <t>Kapitulli 26 Arsimi dhe kultura</t>
  </si>
  <si>
    <t>1.3.4</t>
  </si>
  <si>
    <t>Mbështetje-bursa për studentët brenda dhe jashtë vendit për të gjitha nivelet e arsimit të lartë (bachelor, master e PHD)</t>
  </si>
  <si>
    <t>1. Shtatqind (700) bursa të ndarë për studentë elitar sipas fushave; 2.Katërdhjetë (40) bursa të doktoratës dhe post doktoratës të ndarë; 3. Pesëdhjetë (50) bursa të ndarë nga Qeveria Hungareze (25 bachelor, 20 master, 5 doktoratë) ; 4. Një (1) bursë i ndarë nga Qeveria Japoneze; 5. Gjashtëdhjetë (62) bursa të ndarë për studime në Universitetin e Shefieldit.</t>
  </si>
  <si>
    <t>Student, profesor</t>
  </si>
  <si>
    <t>Menaxhimi cilësor dhe efikas i sistemit të arsimit</t>
  </si>
  <si>
    <r>
      <rPr>
        <b/>
        <sz val="11"/>
        <rFont val="Book Antiqua"/>
        <family val="1"/>
      </rPr>
      <t>1</t>
    </r>
    <r>
      <rPr>
        <sz val="11"/>
        <rFont val="Book Antiqua"/>
        <family val="1"/>
      </rPr>
      <t>.</t>
    </r>
    <r>
      <rPr>
        <b/>
        <sz val="11"/>
        <rFont val="Book Antiqua"/>
        <family val="1"/>
      </rPr>
      <t>Vazhdon ndërtimi i 14 objekteve të reja shkollore</t>
    </r>
    <r>
      <rPr>
        <sz val="11"/>
        <rFont val="Book Antiqua"/>
        <family val="1"/>
      </rPr>
      <t xml:space="preserve">:1. Sh.f.m.u  në Braboniq- Mitrovicë; 2. Sh.f.m.u  në fshatin Kaçanik i Vjetër, Kaçanik; 3. Sh.f.m.u në fshatin Leshan, Suharekë; 4. Sh.f.m.u në fshatin Polac, Skenderaj; 5. Sh.f.m.u në fshatin Busavat, Kamenicë; 6. Sh.f.m.u  në fshatin Glloboqicë, Kaçanik; 7. Sh.f. në fshatin Verrat e Llukës, Deçan; 8. Sh.f.m.u “Ismet Rraci”, Klinë; 9. Shkolla e mesme profesionale në Ferizaj; 10. Shkolla e mesme në Lipjan; 11. Sh.f.m.u.“Ibrahim Mazreku” në Malishevë; 12. Sh.f.m.u në fshatin Muzeqin, Shtime (me bashkëfinacim MASHT-Komuna e Shtimes); 13. Sh.f.m.u në fshatin Caralevë, Shtime (me bashkëfinacim MASHT-Komuna e Shtimes); 14. Shk.fill.në Qubrel (me bashkëfinancim MASHT-Komuna e Skenderaj). 
</t>
    </r>
    <r>
      <rPr>
        <b/>
        <sz val="11"/>
        <rFont val="Book Antiqua"/>
        <family val="1"/>
      </rPr>
      <t>2.Vazhdon ndërtimi i 4 qerdheve</t>
    </r>
    <r>
      <rPr>
        <sz val="11"/>
        <rFont val="Book Antiqua"/>
        <family val="1"/>
      </rPr>
      <t xml:space="preserve">: 1. Qerdhja “Yllka”, Prishtinë; 2. Qerdhja në Shtime; 3. Qerdhja në Kaçanik; 4. Qerdhja në Rahovec. 
</t>
    </r>
    <r>
      <rPr>
        <b/>
        <sz val="11"/>
        <rFont val="Book Antiqua"/>
        <family val="1"/>
      </rPr>
      <t>3.Vazhdon ndërtimi i 3 sallave te sportit</t>
    </r>
    <r>
      <rPr>
        <sz val="11"/>
        <rFont val="Book Antiqua"/>
        <family val="1"/>
      </rPr>
      <t xml:space="preserve">: 1. Salla e edukatës fizike në Ratkoc, Rahovec; 2. Salla e edukatës fizike në Sllovi, Lipjan; 3. Salla e edukatës fizike në shkollën “Emin Duraku”, Shtime. 
</t>
    </r>
    <r>
      <rPr>
        <b/>
        <sz val="11"/>
        <rFont val="Book Antiqua"/>
        <family val="1"/>
      </rPr>
      <t>4</t>
    </r>
    <r>
      <rPr>
        <sz val="11"/>
        <rFont val="Book Antiqua"/>
        <family val="1"/>
      </rPr>
      <t>.</t>
    </r>
    <r>
      <rPr>
        <b/>
        <sz val="11"/>
        <rFont val="Book Antiqua"/>
        <family val="1"/>
      </rPr>
      <t>Fillojnë të ndërtohen</t>
    </r>
    <r>
      <rPr>
        <sz val="11"/>
        <rFont val="Book Antiqua"/>
        <family val="1"/>
      </rPr>
      <t xml:space="preserve"> </t>
    </r>
    <r>
      <rPr>
        <b/>
        <sz val="11"/>
        <rFont val="Book Antiqua"/>
        <family val="1"/>
      </rPr>
      <t>10 shkolla të reja</t>
    </r>
    <r>
      <rPr>
        <sz val="11"/>
        <rFont val="Book Antiqua"/>
        <family val="1"/>
      </rPr>
      <t xml:space="preserve">: 1. Ndërtimi i aneksit dhe renovimi i shkollës fillore në Zaskok, Ferizaj; 2. Shkolla fillore në Llaushë të Poshtme, Podujevë; 3. Shkolla fillore në Uqe, Istog; 4. Shkolla fillore në Ratishë, Deçan; 5. Shkolla fillore në Doganaj, Kacanik; 6. Shkolla fillore në Gurbardh, Malishevë; 7. Shkolla fillore në Krushevc, Pejë; 8. Shkolla fillore në Gllogjan, Deçan; 9. Shkolla fillore në Gushavc, Mitrovicë; 10. Shkolla fillore në Vraniq, Suharekë. 
</t>
    </r>
    <r>
      <rPr>
        <b/>
        <sz val="11"/>
        <rFont val="Book Antiqua"/>
        <family val="1"/>
      </rPr>
      <t>5</t>
    </r>
    <r>
      <rPr>
        <sz val="11"/>
        <rFont val="Book Antiqua"/>
        <family val="1"/>
      </rPr>
      <t>.</t>
    </r>
    <r>
      <rPr>
        <b/>
        <sz val="11"/>
        <rFont val="Book Antiqua"/>
        <family val="1"/>
      </rPr>
      <t>Fillojnë të ndërtohen 7 salla të edukatës fizike</t>
    </r>
    <r>
      <rPr>
        <sz val="11"/>
        <rFont val="Book Antiqua"/>
        <family val="1"/>
      </rPr>
      <t xml:space="preserve">: 1. Salla e ed.fizike të shkollës "Izvor" në Gornje Lubinje, Prizren; 2. Salla e sportit në Gurakoc, Istog; 3.Salla e ed.fizike të shkollës në Irzniq, Deçan; 4.Salla e sporteve në Shalë, Lipjan; 5.Salla e ed.fizike të sh.f. në Arllat, Drenas; 6.Salla e ed.fizike të sh.f.mu."Haxhi Hoti" në Rogovë, Gjakovë; 7.Salla e ed.fizike të sh.f. "Ibrahim Fehmiu", Prizren. 
</t>
    </r>
    <r>
      <rPr>
        <b/>
        <sz val="11"/>
        <rFont val="Book Antiqua"/>
        <family val="1"/>
      </rPr>
      <t>6.Renovimi i 5 objeteve shkollore</t>
    </r>
    <r>
      <rPr>
        <sz val="11"/>
        <rFont val="Book Antiqua"/>
        <family val="1"/>
      </rPr>
      <t xml:space="preserve">: 1. Rregullimi i infrastrukturës së objekteve të arsimit profesional; 2. Rregullimi i infrastrukturës së objekteve të arsimit special; 3. Përmiresimi i infrastrukturës në sh.f. "Motrat Qiriazi" dhe sh.f."Avdyl Frashëri" në Prizren; 4. Renovimi i shkollës "Lidhja e Prizrenit" në Prizren; 5. Vazhdon Renovimi i Gjimnazit në Pejë. </t>
    </r>
    <r>
      <rPr>
        <b/>
        <sz val="11"/>
        <rFont val="Book Antiqua"/>
        <family val="1"/>
      </rPr>
      <t>7.Ndërtimi i 4 qerdheve:</t>
    </r>
    <r>
      <rPr>
        <sz val="11"/>
        <rFont val="Book Antiqua"/>
        <family val="1"/>
      </rPr>
      <t xml:space="preserve"> 1.Qerdhja në Prizren; 2. Qerdhja në Prishtinë; 3. Qerdhja në Istog; 4. Qerdhja në Suharekë. 
</t>
    </r>
    <r>
      <rPr>
        <b/>
        <sz val="11"/>
        <rFont val="Book Antiqua"/>
        <family val="1"/>
      </rPr>
      <t>8.Furnizimi me rekuizita sportive</t>
    </r>
    <r>
      <rPr>
        <sz val="11"/>
        <rFont val="Book Antiqua"/>
        <family val="1"/>
      </rPr>
      <t xml:space="preserve"> i 10 sallave të edukatës fizike sipas kërkesave të komunave. 
</t>
    </r>
  </si>
  <si>
    <t>Perkrahja e mesimit plotesues te gjuhes shqipe ne Diaspore</t>
  </si>
  <si>
    <t xml:space="preserve">Pajisja e nxënësve të mësimit plotësues në diasporë me tekste themelore mësimore </t>
  </si>
  <si>
    <t>Korrik - gusht</t>
  </si>
  <si>
    <t>Rreth 5000 komplete librash të siguruara (seti obligativ prej 19 librash i MASHT të Kosovës TEKSTE PËR DIASPORËN) për nxënësit shqiptarë që ndjekin mësimin plotësues në Diasporë</t>
  </si>
  <si>
    <t xml:space="preserve">30000 Euro </t>
  </si>
  <si>
    <t>Ministria e Diasporës (shpërndarja)</t>
  </si>
  <si>
    <t xml:space="preserve">Zhvillimi i vazhdueshëm profesional i mësuesve dhe subjekteve të tjerë  të shkollës </t>
  </si>
  <si>
    <t>1.Seminari vjetor mbarëkombëtar i realizuar (korrik-gusht); 2.Seminaret tjera regjionale të realizuara (afatet kohore caktohen në koordinim me subjektët tjerë).</t>
  </si>
  <si>
    <t xml:space="preserve">15000 Euro </t>
  </si>
  <si>
    <t>MASR  e Shqipërisë, Ministria e Diasporës, Fakulteti i Edukimit në Cyrih</t>
  </si>
  <si>
    <t xml:space="preserve">Organizimi i ngjarjeve në funksion të gjithëpërfshirjes  dhe të rritjes së cilësisë së mësimit plotësues në diasporë </t>
  </si>
  <si>
    <t xml:space="preserve">Mars- tetor  </t>
  </si>
  <si>
    <t>1.Dy ekskursione me Gjermaninë (prill - tetor); 2.Rreth 500 nxënës nga diaspora pjesemarrës në garat e diturisë dhe veprimtari tjera sportive e kulturore (mars - qershor).</t>
  </si>
  <si>
    <t xml:space="preserve">13000 Euro  </t>
  </si>
  <si>
    <t>Ngritja e infrastrukturës shëndetësore në SHSKUK</t>
  </si>
  <si>
    <t xml:space="preserve">Mars - Dhjetor;                                                                                                                                                                                                    </t>
  </si>
  <si>
    <t>1. Qendrës e Mjekësisë së Sportit dhe Klinika e fiziatrisë e filluar; Mars - Dhjetor                                                                                                             2. Objekti i Klinikës Hemato-Onkologjike i filluar; Mars - Dhjetor                                                           3. Objekti i Qendrës Stomatologjike Klinike Universitare të Kosovës  i filluar; Mars - Dhjetor                                                             4. 90% e punimeve ndërtimore të objektit të Kirurgjisë së fëmijëve të përfunduara (EBA); Mars - Dhjetor                                                                5. Aneksi i  Klinikës së Ortopedisë në QKUK i filluar, Mars - Dhjetor                                                                  6. Studimi i fizibilitetit për Spitalin e Prishtinës i realizuar; Mars - Shtator</t>
  </si>
  <si>
    <t xml:space="preserve">   1). 1.238.700,00 €;          2). 500.000,00 €;                      3). 500.000,00 €;                         4). 14,000,000 €;                       5). 900.000,00 €;                                       6). 250,000 €;</t>
  </si>
  <si>
    <t>SHSKUK</t>
  </si>
  <si>
    <t xml:space="preserve">Masa #20: Përmirësimi i shërbimeve sociale dhe shëndetësore </t>
  </si>
  <si>
    <t>Strategjia Sektoriale shëndetësore 2017-2021; Programi i Qeverisë                                2017-2021</t>
  </si>
  <si>
    <t>Sigurimi i pajisjeve në shërbimet spitalore</t>
  </si>
  <si>
    <t xml:space="preserve"> Mars- Dhjetor;          </t>
  </si>
  <si>
    <t>1.Numri i klinikave dhe spitaleve të pajisura me aparaturë në SHSKUK; (Mars-Dhjetor)
2. 21 pajisje të siguruara në 13 komuna për Kujdes Parësor Shëndetësor; (Mars-Dhjetor)  
3. Pajisje për Spatalin e Përgjithshëm në Mitroivcë për shëndetin e nënës dhe fëmijës. (Mars- Nëntor)</t>
  </si>
  <si>
    <t xml:space="preserve">1). 5,989,000 €;                        2). 481,400 €;                           3). 50,000 €;   </t>
  </si>
  <si>
    <t>Identifikimi dhe adresimi i nevojave për  personat me aftësi të kufizuara</t>
  </si>
  <si>
    <t xml:space="preserve"> Mars- Nëntor</t>
  </si>
  <si>
    <t>1.Analiza e gjendjes dhe nevojës për kujdes shëndetësor për persona me aftësi të kufizuara e përfunduar; (Mars- Tetor)                                
2. Doracaku për identifikim të hershëm të aftësisë së kufizuar, i miratuar; (Mars-Gusht) 
3.Laboratori për dioagnostikim prenatal( para lindjes) në QKUK i funksionalizuar; (Mars- Nëntor)</t>
  </si>
  <si>
    <t xml:space="preserve">1). 15,000 €;                              2). 5,000 €;                                  3). 150,000 €;      </t>
  </si>
  <si>
    <t>Komunat,                 OJQ</t>
  </si>
  <si>
    <t>1.6.4</t>
  </si>
  <si>
    <t>Trajnimi i profesionistëve shëndetësor për metodologjinë e hartimit të udhërrëfyesve dhe protokoleve klinike</t>
  </si>
  <si>
    <t>Mars-Shtator</t>
  </si>
  <si>
    <t>50 profesionistë shëndetësor, të trajnuar.</t>
  </si>
  <si>
    <t xml:space="preserve">1. 6,000 €; </t>
  </si>
  <si>
    <t xml:space="preserve">      ShSKUK, </t>
  </si>
  <si>
    <t>PKZMSA (3.29.Masat zbatuese)</t>
  </si>
  <si>
    <t>1.6.5</t>
  </si>
  <si>
    <t>Hartimi i standardeve dhe procedurave shëndetësore</t>
  </si>
  <si>
    <t xml:space="preserve">Prill-Dhjetor; </t>
  </si>
  <si>
    <t>1. Një (1) Udhërrëfyes klinik në Endokrinologji i miratuar; (Prill-Dhjetor)
2. Një (1) Udhërrëfyes klinik në Gastroentereologji i miratuar;  (Prill-Dhjetor)
3. Dy (2) Udhërrëfyes klinik në Neurologji të miratuar;  (Prill-Dhjetor)
4. Një (1) Udhërrëfyes klinik në Nefrologji i miratuar; (Prill-Dhjetor)</t>
  </si>
  <si>
    <t xml:space="preserve">1). 8,5000 €;                           2). 8,5000 €;                3).17,000 €;                               4).  8,5000 €;   </t>
  </si>
  <si>
    <t>Masa #20: Përmirësimi i shërbimeve sociale dhe shëndetësore</t>
  </si>
  <si>
    <t>MSH</t>
  </si>
  <si>
    <t>Ministria e Shëndetësisë</t>
  </si>
  <si>
    <t>Aktivitetet</t>
  </si>
  <si>
    <t>Afati kohor</t>
  </si>
  <si>
    <t xml:space="preserve">Kosto Financiare </t>
  </si>
  <si>
    <t>Sigurimi i mbrojtjes shëndetësore për të gjithë qytetarët e Republikës së Kosovës;</t>
  </si>
  <si>
    <t>1.1.</t>
  </si>
  <si>
    <t>Plotësim/ndryshimi i kornizës ligjore për funksionalizimin e Fondit të Sigurimeve Shëndetësore.</t>
  </si>
  <si>
    <t xml:space="preserve">Janar-Qershor;                  </t>
  </si>
  <si>
    <t xml:space="preserve">1). 10,000 €;    2). 10,000 €;  </t>
  </si>
  <si>
    <t>ZKM,                    MF,                        MIE</t>
  </si>
  <si>
    <t>1.2.</t>
  </si>
  <si>
    <t>Fuqizimi i kapaciteteve të FSSh</t>
  </si>
  <si>
    <t xml:space="preserve"> 48 pozita, të rekrutuara. </t>
  </si>
  <si>
    <t>ZKM,                     MF</t>
  </si>
  <si>
    <t>1.3.</t>
  </si>
  <si>
    <t>Shtrirja e Platformës së Sistemit të Informimit të FSSh-së (SIF)</t>
  </si>
  <si>
    <t xml:space="preserve"> Janar- Dhjetor;</t>
  </si>
  <si>
    <t>BQK;                    ATK;</t>
  </si>
  <si>
    <t>Fuqizimi i kujdesit parësor shëndetësor, duke përmirësuar qasjen në shërbimet shëndetësore, përfshirë edhe vendet më të larta rurale</t>
  </si>
  <si>
    <t>2.1.</t>
  </si>
  <si>
    <t>Hartimi i Strategjisë për Kujdes Parësor Shëndetësor</t>
  </si>
  <si>
    <t>Shkurt- Tetor</t>
  </si>
  <si>
    <t>1. Strategjia e miratuar;</t>
  </si>
  <si>
    <t xml:space="preserve">Komunat; </t>
  </si>
  <si>
    <t>2.2.</t>
  </si>
  <si>
    <t xml:space="preserve">Fuqizimi i kapaciteteve profesionale dhe menaxheriale në Kujdesin Parësor Shëndetësor </t>
  </si>
  <si>
    <t xml:space="preserve"> Janar- Dhjetor;             </t>
  </si>
  <si>
    <r>
      <t xml:space="preserve">1). 120,000 </t>
    </r>
    <r>
      <rPr>
        <sz val="12"/>
        <rFont val="Calibri"/>
        <family val="2"/>
      </rPr>
      <t>€</t>
    </r>
    <r>
      <rPr>
        <sz val="12"/>
        <rFont val="Book Antiqua"/>
        <family val="1"/>
      </rPr>
      <t xml:space="preserve">;                                     2). 40,000 </t>
    </r>
    <r>
      <rPr>
        <sz val="12"/>
        <rFont val="Calibri"/>
        <family val="2"/>
      </rPr>
      <t>€</t>
    </r>
    <r>
      <rPr>
        <sz val="12"/>
        <rFont val="Book Antiqua"/>
        <family val="1"/>
      </rPr>
      <t>;                           3).100,000</t>
    </r>
    <r>
      <rPr>
        <sz val="12"/>
        <rFont val="Calibri"/>
        <family val="2"/>
      </rPr>
      <t>€;</t>
    </r>
  </si>
  <si>
    <t xml:space="preserve">  Komunat; </t>
  </si>
  <si>
    <t>2.3.</t>
  </si>
  <si>
    <t xml:space="preserve">Zgjerimi i shërbimeve shëndetësore përmes vizitave në shtëpi </t>
  </si>
  <si>
    <t xml:space="preserve"> Janar-Dhjetor;           </t>
  </si>
  <si>
    <t xml:space="preserve"> 1.  Vizitat në shtëpi ofrohen në 20 komuna; ( Janar-Dhjetor)
2. 20 000 vizita për nëna dhe fëmijë; ( Janar-Dhjetor)</t>
  </si>
  <si>
    <r>
      <t>40, 000</t>
    </r>
    <r>
      <rPr>
        <sz val="12"/>
        <rFont val="Calibri"/>
        <family val="2"/>
      </rPr>
      <t>€</t>
    </r>
    <r>
      <rPr>
        <sz val="12"/>
        <rFont val="Book Antiqua"/>
        <family val="1"/>
      </rPr>
      <t xml:space="preserve"> </t>
    </r>
  </si>
  <si>
    <t xml:space="preserve"> Komunat;</t>
  </si>
  <si>
    <t>2.4.</t>
  </si>
  <si>
    <t xml:space="preserve"> Ofrimi i shërbimeve mobile në terren</t>
  </si>
  <si>
    <t>6 komuna ofrojnë shërbime mobile të kujdesit parësor në terren.</t>
  </si>
  <si>
    <r>
      <t>350, 000</t>
    </r>
    <r>
      <rPr>
        <sz val="12"/>
        <rFont val="Calibri"/>
        <family val="2"/>
      </rPr>
      <t>€</t>
    </r>
    <r>
      <rPr>
        <sz val="12"/>
        <rFont val="Book Antiqua"/>
        <family val="1"/>
      </rPr>
      <t xml:space="preserve"> </t>
    </r>
  </si>
  <si>
    <t xml:space="preserve">   Komunat; </t>
  </si>
  <si>
    <t>Hartimi i politikave dhe standardeve në sektorin e shëndetësisë</t>
  </si>
  <si>
    <t>3.1.</t>
  </si>
  <si>
    <t xml:space="preserve"> Përmirësimi i bazës ligjore për ruajtjen dhe përparimin e shëndetit të
qytetarëve </t>
  </si>
  <si>
    <t xml:space="preserve">Janar- Dhjetor;      </t>
  </si>
  <si>
    <t>1. Ligji për shëndetësi i miratuar; (Janar- Dhjetor)
2. Ligji për shëndet riprodhues dhe fertilizim të asistuar i miratuar; (Janar- Dhjetor)
3. Koncept dokumenti për sëmundjet ngjitëse i miratuar; (Janar- Qershor)
4. Koncept dokumenti për sëmundjet e rralla i miratuar; (Janar-Prill)
5. Miratimi i koncept dokumentit për të drejtat, autorizimet dhe përgjegjësitë e profesionistëve shëndetësor;(Janar- Korrik)
6.  Udhëzimi Administrativ obligimet e personit  përgjegjës për transplantimin e indeve dhe qelizave i miratuar; (Janar- Korrik)
7. Udhëzimi Administrativ kushtet në hapësirën për pirjen e Duhanit për institucionet ku lejohet pirja e duhanit i miratuar; (Janar- Korrik)</t>
  </si>
  <si>
    <r>
      <t>1.10,000</t>
    </r>
    <r>
      <rPr>
        <sz val="12"/>
        <rFont val="Calibri"/>
        <family val="2"/>
      </rPr>
      <t xml:space="preserve">€;              </t>
    </r>
    <r>
      <rPr>
        <sz val="12"/>
        <rFont val="Book Antiqua"/>
        <family val="1"/>
      </rPr>
      <t xml:space="preserve"> 2. 10,000</t>
    </r>
    <r>
      <rPr>
        <sz val="12"/>
        <rFont val="Calibri"/>
        <family val="2"/>
      </rPr>
      <t xml:space="preserve">€; </t>
    </r>
    <r>
      <rPr>
        <sz val="12"/>
        <rFont val="Book Antiqua"/>
        <family val="1"/>
      </rPr>
      <t xml:space="preserve">3.10,000€ </t>
    </r>
    <r>
      <rPr>
        <sz val="12"/>
        <rFont val="Calibri"/>
        <family val="2"/>
      </rPr>
      <t xml:space="preserve">             </t>
    </r>
    <r>
      <rPr>
        <sz val="12"/>
        <rFont val="Book Antiqua"/>
        <family val="1"/>
      </rPr>
      <t xml:space="preserve">4.10,000€   5.10,000€        6. 5,000€         7 .5,000€ </t>
    </r>
    <r>
      <rPr>
        <sz val="12"/>
        <rFont val="Calibri"/>
        <family val="2"/>
      </rPr>
      <t xml:space="preserve">                      </t>
    </r>
  </si>
  <si>
    <t>ZKM;            MF;            MIE;</t>
  </si>
  <si>
    <t>PKZMSA (3.29.Masat legjislative)</t>
  </si>
  <si>
    <t>Programi i Qeverisë                      2017-2021                              Strategjia Sektoriale Shëndetësore 2017-2021</t>
  </si>
  <si>
    <t>3.2.</t>
  </si>
  <si>
    <t xml:space="preserve">Hartimi i rregullave dhe zbatimi i politikave për pajisje dhe produkte mjekësore </t>
  </si>
  <si>
    <t xml:space="preserve">Janar-Dhjetor;           </t>
  </si>
  <si>
    <t xml:space="preserve">1. Ligji për substanca psikotrope dhe prekusor i miratuar; (Janar- Dhjetor)
2. Hartimi i koncept dokumentit për pajisje dhe produkte mjekësore i miratuar; (Janar- Dhjetor)                          </t>
  </si>
  <si>
    <r>
      <t>1.10,000</t>
    </r>
    <r>
      <rPr>
        <sz val="12"/>
        <rFont val="Calibri"/>
        <family val="2"/>
      </rPr>
      <t xml:space="preserve">€;              </t>
    </r>
    <r>
      <rPr>
        <sz val="12"/>
        <rFont val="Book Antiqua"/>
        <family val="1"/>
      </rPr>
      <t xml:space="preserve"> 2. 10,000</t>
    </r>
    <r>
      <rPr>
        <sz val="12"/>
        <rFont val="Calibri"/>
        <family val="2"/>
      </rPr>
      <t xml:space="preserve">€;                       </t>
    </r>
  </si>
  <si>
    <t>ZKM;         MF;            MIE;</t>
  </si>
  <si>
    <t>Programi i Qeverisë                            2017-2021                              Strategjia Sektoriale Shëndetësore 2017-2021</t>
  </si>
  <si>
    <t>3.4.</t>
  </si>
  <si>
    <t>Zhvillimi i politikave për ruajtjen dhe përparimin e shëndetit</t>
  </si>
  <si>
    <t xml:space="preserve"> Janar-Tetor;                   </t>
  </si>
  <si>
    <t>1. Plani strategjik për shëndetin e nënës dhe fëmijës, i miratuar;  ( Janar- Qershor)
2. Plani strategjik ndërsektorial për kontrollin e duhanit, i miratuar; (Mars -Tetor)
3. Plani për sëmundje ngjitëse sipas acquis, i miratuar;  (Shkurt- Qershor)</t>
  </si>
  <si>
    <r>
      <t>1. 10,000</t>
    </r>
    <r>
      <rPr>
        <sz val="12"/>
        <rFont val="Calibri"/>
        <family val="2"/>
      </rPr>
      <t xml:space="preserve">€       2. </t>
    </r>
    <r>
      <rPr>
        <sz val="12"/>
        <rFont val="Book Antiqua"/>
        <family val="1"/>
      </rPr>
      <t>10,000€</t>
    </r>
    <r>
      <rPr>
        <sz val="12"/>
        <rFont val="Calibri"/>
        <family val="2"/>
      </rPr>
      <t xml:space="preserve">       </t>
    </r>
    <r>
      <rPr>
        <sz val="12"/>
        <rFont val="Book Antiqua"/>
        <family val="1"/>
      </rPr>
      <t>3. 10,000€</t>
    </r>
  </si>
  <si>
    <t>Programi i Qeverisë                            2017-2021                              Strategjia Sektoriale Shëndetësore                2017-2021</t>
  </si>
  <si>
    <t>Ruajtja dhe përparimi i shëndetit</t>
  </si>
  <si>
    <t>Zhvillimi i politikave dhe analizave për shëndetin publik</t>
  </si>
  <si>
    <t xml:space="preserve">Janar- Dhjetor;             </t>
  </si>
  <si>
    <t>1. Vlerësimi për ndikimin e ajrit në shëndet, i realizuar.  (Mars - Maj)
2. Rezultatet e vlerësimit STEPS, të publikuara. (Janar- Dhjetor) 
3. Analiza e gjendjes shëndetësore të popullatës për vitin 2018.(Prill- Tetor)
4. Analiza e gjendjes perinatale në Kosovë, për vitin 2018 e publikuar; (Qershor-Dhjetor)</t>
  </si>
  <si>
    <t>1). 500,000 €                2). 50,000€                    3). 5,000€             4). 20,000€</t>
  </si>
  <si>
    <t>ZKM;                     ASK;</t>
  </si>
  <si>
    <t>4.2.</t>
  </si>
  <si>
    <t>Zbatimi i programit nacional për kontrollin e kancerit</t>
  </si>
  <si>
    <t>1. 2000 pap teste të realizuara; (janar- Dhjetor)
2.2000 mamografi të realizuara (janar- Dhjetor)</t>
  </si>
  <si>
    <r>
      <t>1).8,500 €</t>
    </r>
    <r>
      <rPr>
        <sz val="12"/>
        <rFont val="Calibri"/>
        <family val="2"/>
      </rPr>
      <t xml:space="preserve">                  </t>
    </r>
    <r>
      <rPr>
        <sz val="12"/>
        <rFont val="Book Antiqua"/>
        <family val="1"/>
      </rPr>
      <t xml:space="preserve"> 2). 8,500€</t>
    </r>
  </si>
  <si>
    <t xml:space="preserve">SHSKUK; Komunat </t>
  </si>
  <si>
    <t>4.3.</t>
  </si>
  <si>
    <t>Zhvillimi i aktiviteteve promovuese dhe mbikqyrëse për shëndetin e nënës dhe fëmijës</t>
  </si>
  <si>
    <t>1. 15 aktivitete  promovuese të zhvilluara; (janar- Dhjetor)
2.Sistemi i mbikqyrjes së sëmunshmërisë dhe vdekshmërisë maternale i themeluar;(janar- Qershor)</t>
  </si>
  <si>
    <t>1).30,000 €            2). 30,000 €</t>
  </si>
  <si>
    <t>4.4.</t>
  </si>
  <si>
    <t xml:space="preserve">Zhvillimi i 
Sistemit të aplikimeve online  në AKKPM;
</t>
  </si>
  <si>
    <t>Mars- Nëntor</t>
  </si>
  <si>
    <t>Doganat</t>
  </si>
  <si>
    <t xml:space="preserve"> Zhvillimi dhe funksionalizimi i Sistemit të Integruar të Informimit Shëndetësor</t>
  </si>
  <si>
    <t>5.1.</t>
  </si>
  <si>
    <t>Zhvillimi i politikave për sistemin e informimit shëndetësor</t>
  </si>
  <si>
    <t>Janar- Korrik;</t>
  </si>
  <si>
    <t xml:space="preserve"> Strategjia e SISH, e miratuar.     </t>
  </si>
  <si>
    <t>ZKM;         MIE;                       MF</t>
  </si>
  <si>
    <t>5.2.</t>
  </si>
  <si>
    <t>Sigurimi i kapaciteteve harduerike</t>
  </si>
  <si>
    <t>Janar - Dhjetor;</t>
  </si>
  <si>
    <t>Hardueri i shtrirë në 70% të institucioneve shëndetësore në të gjitha nivelet.</t>
  </si>
  <si>
    <t>5.3.</t>
  </si>
  <si>
    <t>Përditësimi  dhe funksionalizimi i Sistemit të Menaxhimit të Stokut Farmaceutik  (SMSF)</t>
  </si>
  <si>
    <t>Janar- Shkurt</t>
  </si>
  <si>
    <t xml:space="preserve">Moduli i SMSF-së, funksional. </t>
  </si>
  <si>
    <t>5.4.</t>
  </si>
  <si>
    <t>Krijimi i Ueb Aplikacionit për institucionet shëndetësore</t>
  </si>
  <si>
    <t>Janar - Gusht</t>
  </si>
  <si>
    <t>Aplikacioni i zhvilluar dhe funksional.</t>
  </si>
  <si>
    <t>SHSKUK Komunat</t>
  </si>
  <si>
    <t>Moduli i variacionit të autorizim marketingut, licencimit dhe ndërlidhjes me dogana të funksionalizuara;</t>
  </si>
  <si>
    <t xml:space="preserve"> 1. Ligji i sigurimeve shëndetësore, i miratuar;  (Janar-Qershor)
  2. UA për Përcaktimi i kritereve për lirimin nga pagesa e kontributit, bashkë-pagesa dhe pagesave të tjera për sigurim shëndetësor për qytetarët sipas testit të varfërisë i miratuar;  (Mars-Qershor)       </t>
  </si>
  <si>
    <t>1. Pajisjet harduerike të instaluara; (Prill-Shtator) 
2. Doracaku i përdorimit të SIF, i miratuar ( Janar- Ma); 
3. Trajnimi i shfrytëzuesve të SIF, i zbatuar; (Qershor- Tetor)
4. Modulet për raportim, menaxhim të financave, kontabilitet  dhe ndërlidhje me (BQK  ATK), të zbatuara; (Qershor-Dhjetor)</t>
  </si>
  <si>
    <t>1.- 50 specializant të mjekësisë familjare fillojnë programin specialistik;  (Mars - Maj)
2.  300 profesionistë shëndetësor të trajnuar për ofrimin e vizitave në shtëpi; ( Janar- Dhjetor) 
3. 90 menaxher në komuna, të trajnuar. (Prill- Tetor)</t>
  </si>
  <si>
    <t xml:space="preserve">1.Përkrahje direkte financiare për Organizatat Jo-Qeveritare  </t>
  </si>
  <si>
    <t xml:space="preserve">1.Shpallja e  thirrjes publike për përkrahje financiare për Organizatat Jo Qveritare (Mars-Prill)                               2. Vlersimi i aplikacioneve të Organizatave Jo Qeveritare(Mars-Prill)     3.70 OJQ të përkrahura financiarisht me qëllim të  ngritjes së  vetëdijisimit për rëndësinë  e aplikimit të  inovacionit në  ndërmarrësi (mars-prill)                                                     4. Përkrahjen e ndërmarrësve për tregun e punës dhe qasjen në  financa(mars-dhjetor)                                           5.Avokimi dhe promovimi per eksport te sherbimeve dhe produkteve(mars-dhjetor)                                     5.Monitorimi i projekteve fituese (mars-dhjetor)
</t>
  </si>
  <si>
    <t xml:space="preserve">Ekspert të jashtëm KKI&amp;N,Universitetet,Komuna, Shoqeria Civile, komuniteti I biznesit, </t>
  </si>
  <si>
    <t xml:space="preserve">PKZMSA 3.9.Kapitulli 8; 3.20 kapitulli 19; 3.21 kapitulli 20; </t>
  </si>
  <si>
    <t xml:space="preserve">SKZH; shtylla 1;  masa3 aktiviteti masa 1,2,3 ; shtylla 3    masa 16 aktiviteti 2 masa 18 aktiviteti 2,4 </t>
  </si>
  <si>
    <t>n/a</t>
  </si>
  <si>
    <t>Masa 4.3.4; Hulumtim, zhvillim, inovacion dhe ekonomi digjitale.</t>
  </si>
  <si>
    <t>Programi I Qeverise 2017-2021 Hulumtim, Zhvillim, Inovacion dhe Ekonomi Digjitale</t>
  </si>
  <si>
    <t xml:space="preserve">1.Përkrahje direkte financiare për NVM-të dhe Start-Up Bizneset            </t>
  </si>
  <si>
    <t>1. Shpallja e thirrjes Publike për përkrahjen financiare direkte për NVM-të dhe Start-up.                                   2.Vlersimi i aplikacioneve. 3.100 projekte te NVM të përkrahura për hulumtimin dhe zhvillimin e produkteve dhe sherbimeve të reja, brenda ndermarrjes. (prill-dhjetor)                                   4. 100 Biznese Start-Up per krijimin e ndermarrjeve te reja dhe vendeve te reja te punes te perkrahura (prill-dhjetor)                                  5. Monitorimi i projekteve fituese (prill-dhjetor)</t>
  </si>
  <si>
    <t>Ekspert të jashtëm KKI&amp;N,Universitetet,Komuna, Shoqeria Civile, komuniteti I biznesit, GIZ Donatoret</t>
  </si>
  <si>
    <t>Programi I Qeverise 2017-2021; PRE Hulumtim, Zhvillim, Inovacion dhe Ekonomi Digjitale</t>
  </si>
  <si>
    <t>MIN</t>
  </si>
  <si>
    <t xml:space="preserve">1.  2 Qendra Rajonale për Inovacion Pejë,dhe  Mitrovicë  të themeluara       ( janar - prill),                                                                       2. Krijimi I mundësisë  së  ndërmarrësëve të  rinjë , studentëve dhe shkenctarëve per zhvillimin e ideve inovative (prill-dhjetor)                                                </t>
  </si>
  <si>
    <t>KKI&amp;N,Universitetet,Komuna, Shoqeria Civile, MASHT, MTI</t>
  </si>
  <si>
    <t>PKZMSA 3.21Kapitulli 20 dhe  3.26 Kapitulli 25</t>
  </si>
  <si>
    <t>SKZH; shtylla 1;  masa3 aktiviteti masa 1,2,3 ; shtylla 3    masa 16 aktiviteti 2 masa 18 aktiviteti 2,4</t>
  </si>
  <si>
    <t>Programi i Qeverisë 2017-2021; PRE Hulumtim, Zhvillim, Inovacion dhe Ekonomi Digjitale</t>
  </si>
  <si>
    <t>Shpallja e thirrjes Publike për përkrahje direkte finaciare për NVM-të me bashkëfinancim me GIZ</t>
  </si>
  <si>
    <t>1. 6-8 fitues nga skema " Fondi I Inovacionit " përkrahja e projekteve inovative në sektoret: bujqësi, prodhim dhe TIK, për promovim dhe rritje te potencialit per  eksport, krijimin e vendeve të reja të punës - 2 faza (janar-qershor) dhe (qershor-dhjetor)</t>
  </si>
  <si>
    <t>400,000 BK  400,000 GIZ</t>
  </si>
  <si>
    <t>GIZ, ICK</t>
  </si>
  <si>
    <t>Përkrahja e organizatave dhe institucioneve akademike për promovimin e projekteve inovative dhe kërkimeve shkencore.</t>
  </si>
  <si>
    <t>Shoqë ria Civile, Organizatat Ndë rkombë tare, Ministrit e Linjë s</t>
  </si>
  <si>
    <t>Programi I Qeverise 2017-2021;PRE Hulumtim, Zhvillim, Inovacion dhe Ekonomi Digjitale</t>
  </si>
  <si>
    <t>3.2.4</t>
  </si>
  <si>
    <r>
      <t>Funksionalizimi I Qendrave Rajonale per Inovacion dhe Ndërmarrësi ,</t>
    </r>
  </si>
  <si>
    <t>KKI&amp;N,Universitetet,Komuna, Shoqeria Civile, komuniteti I biznesit, MASHT, MTI</t>
  </si>
  <si>
    <t>Përkrahja e eventeve (punëtorive, konferencave, trajnimeve) për inovacion dhe ndërmarrësi.</t>
  </si>
  <si>
    <t xml:space="preserve">1. 4 evente me Shoqëri civile të bashkefinancuara;                  2.  3 evente  me institucionet e tjera qeveritare të bashkefinancuara;                                                                                 3. 3 evente me Organizata Ndërkombëtare të bashkefinancuara;                                                                       4. Konferenca Ndërkombëtare " DIGITALK " </t>
  </si>
  <si>
    <t>Intensifikimi I  iniciativave per bashkëpunime në mes të bizneseve vendore dhe nga diaspora.</t>
  </si>
  <si>
    <t>1. 10 bashkepunime  me qëllim hapjes së  tregut Kosovar dhe ngritjen e  konkurrueshmërisë të përkrahura.                                                                                            2. Investime të jashtme të tërhequra dhe kthimi I trurit .</t>
  </si>
  <si>
    <t>M. Diasporë s, Komuniteti I biznesit, MPJ, MTI</t>
  </si>
  <si>
    <t xml:space="preserve">SKZH;  masa3 aktiviteti masa 1,2,3 ;     masa 16 aktiviteti 2; masa 6 aktiviteti 1,6 masa 19 aktiviteti 3,4 </t>
  </si>
  <si>
    <t xml:space="preserve">Ofrimi I trajnimeve për sektorë të caktuar dhe kurseve profesionale në grupe (Student, Ndermarres, Shkenctare) </t>
  </si>
  <si>
    <t xml:space="preserve">Janar-Dhjetor </t>
  </si>
  <si>
    <t>1. 20 Trajnime dhe kurse profesionale ne grupet 10-20 persona për hulumtim, zhvillim dhe inovacion  dhjetor                                                                                    2. Lansimi I produkeve dhe sherbimeve te reja dhe zhvilimi i ideve ne te gjitha fazat: parainkubimit, inkubimit, dhjetor</t>
  </si>
  <si>
    <t>100,000               + Donacionet</t>
  </si>
  <si>
    <t>KKI&amp;N,Universitetet,Komuna, Shoqeria Civile, komuniteti I biznesit, MASHT, MTI, Qeveria e Austrise</t>
  </si>
  <si>
    <t xml:space="preserve">Organizimi I trajnimeve dhe kurseve për hulumtim dhe zhvillim(Studentë, Ndermarrës, Shkenctare) </t>
  </si>
  <si>
    <t xml:space="preserve">1. Mbi 50 Trajnime dhe Kurse profesionale për të rinjët nga mosha 16-29 vjecare, të organizuara                                       2. Përgaditja e të rinjëve për tregun e punës. ( sektoret: Teknologji Informative dhe sektorë të tjerë me kerkesën e tregut të punës)                                         </t>
  </si>
  <si>
    <t>1,000,000 € BK+ Kredi nga BB</t>
  </si>
  <si>
    <t>KKI&amp;N,Universitetet,Komuna, Shoqeria Civile, komuniteti I biznesit, MF, Banka Boterore</t>
  </si>
  <si>
    <t>Përkrahja direkte për pjesëmarrje në panaire dhe prezentime të produkteve dhe shërbimeve (shitja online) me potencial per eksport dhe rritjen e konkurrueshmerise</t>
  </si>
  <si>
    <t>1.Së paku 20 bizneseve ekzistuese për promovimin e produkteve dhe shërbimeve për sektorë  të  caktuar ekonomik e social  të përkrahura
2. 40 bizneseve fillestare Start-UP  për  për sektorë  të  caktuar.                                                      (me prioritet bizneset ne pronesi te gjinise femerore) të përkrahura</t>
  </si>
  <si>
    <t>Komuniteti I Biznesit, Odat ekonomike, KIESA, GIZ, MASHT,</t>
  </si>
  <si>
    <t>Ministria e Inovacionit dhe Ndërmarrësisë</t>
  </si>
  <si>
    <t>Objektivat</t>
  </si>
  <si>
    <t>Afati Kohor</t>
  </si>
  <si>
    <t>Kosto financiare</t>
  </si>
  <si>
    <t>Ndërlidhja me agjendën evropiane</t>
  </si>
  <si>
    <t>Ndërlidhja me ARE</t>
  </si>
  <si>
    <t>Ndërlidhja me  PRE</t>
  </si>
  <si>
    <t>1. Fuqizimi i sundimit të rendit dhe ligjit, duke u fokusuar në zbatimin e reformave kyçe në kuadër të agjendës evropiane dhe rishikimit funksional të sektorit të sundimit të ligjit;</t>
  </si>
  <si>
    <t xml:space="preserve">1.  Hartimi i draft Ligjit pë r Inovacion dhe Ndërmarrësi;      2. mbajtaja e takimeve me grupet punuese, KKI&amp;N, Fokus Grupet, debatet publike dhe miratimi I ligjit ne qeveri </t>
  </si>
  <si>
    <t>Janar-Shtator</t>
  </si>
  <si>
    <t>1.Miratimi I Ligjit për Inovacion dhe Ndërmarrësi (mars-shtator)                                                                         2. Rregullimi ligjor I fushes se Inovacionit dhe Ndërmarrësise.</t>
  </si>
  <si>
    <t xml:space="preserve">MASHT, MTI, ZKM, MIE, MF, MZHE, MPMS, MKRS,KKI&amp;N,Universitetet, Shoqeria Civile, Odat, komuniteti I biznesit, Organizatat Ndërkombë tare, </t>
  </si>
  <si>
    <t>PKZMSA</t>
  </si>
  <si>
    <t xml:space="preserve">Programi I Qeverise 2017-2021;PRE, </t>
  </si>
  <si>
    <t>1.  Hartimi i Strategjisë  Kombëtare  për Inovacion dhe Ndërmarrësi;              2. mbajtaja e takimeve me grupet punuese, KKI&amp;N, Fokus Grupet, debatet publike dhe miratimi I ligjit ne qeveri</t>
  </si>
  <si>
    <t>1.Miratimi I Strategjisë  Kombëtare  për Inovacion dhe Ndërmarrësi;  (janar-shtator)                                                             2. Rregullimi I politikave publike dhe objektivat strategjike për ngritjen dhe stimulimin e ndërmarrësve që  aplikojnë  ide inovative me impakt të  drejtëpërdrejtë  në  zhvillimin e bizneseve ekzistuese dhe hapjen e bizneseve të  reja.</t>
  </si>
  <si>
    <t xml:space="preserve">MASHT, MTI, ZKM, MIE, MF, MZHE, MPMS, MKRS, GIZ, KKI&amp;N,Universitetet, Shoqeria Civile, Odat, komuniteti I biznesit, Organizatat Ndë rkombë tare, </t>
  </si>
  <si>
    <t>Programi I Qeverise 2017-2021;PRE, Strategjia e Evropë s 2020</t>
  </si>
  <si>
    <t xml:space="preserve">Hartimi dhe miratimi i infrastrukturës sekondare sipas Ligjit për Inovacion dhe Ndërmarrësi </t>
  </si>
  <si>
    <t>shtator-dhjetor</t>
  </si>
  <si>
    <t xml:space="preserve">1.UA për themelimin e Mekanizmit për menaxhimin e Fondit apo grantit për Inovacion dhe Ndërmarrësi dhe mënyren e funksionimit të tij. 
2. UA mbi themelimin dhe funksionalizimin e Qendrave të I&amp;N.
3. UA mbi themelimin dhe mënyren e funksionimit të entitetit menaxhues të qendrave për I&amp;N.
</t>
  </si>
  <si>
    <t xml:space="preserve">MASHT, MTI, KKI&amp;N,Universitetet, Shoqeria Civile, Odat, komuniteti I biznesit, Organizatat Ndë rkombë tare, </t>
  </si>
  <si>
    <t>Programi I Qeverise 2017-2021;PRE</t>
  </si>
  <si>
    <t xml:space="preserve">2. Shtrirja e infrastrukturës së teknologjisë së informacionit dhe komunikimit; </t>
  </si>
  <si>
    <r>
      <t xml:space="preserve">1.Pajisja e Qendrave Rajonale per I&amp;N me laboratore dhe Pajisje te nevojshme;     </t>
    </r>
    <r>
      <rPr>
        <sz val="12"/>
        <color indexed="10"/>
        <rFont val="Book Antiqua"/>
        <family val="1"/>
      </rPr>
      <t xml:space="preserve">         </t>
    </r>
  </si>
  <si>
    <t xml:space="preserve">1.  Hapësira  me laboratore sipas sektoreve të caktuar për lehtësimin e punës për kërkime shkencore e inovative prej fazes se para-inkubimit, inkubimi deri tek produktet apo shërbimet e reja , të pajisuar (janar-dhjetor)                                                                                 2 .Infrastruktura digjiitale për zhvillimin e ideve inovative te produkteve e sherbimeve me impakt në  ndërmarrësi dhe ballafaqim me konkurrencen të projektuara (maj-dhjetor)      3. Perkrahja me pajisje të nëvojshme për shkollën e ekselencës Gjin Gazulli, </t>
  </si>
  <si>
    <t>1,000,000     MASHT                MIN            QEVERIA E LUKSENBURG</t>
  </si>
  <si>
    <t xml:space="preserve">KKI&amp;N,Universitetet,Komuna, Shoqeria Civile, komuniteti I biznesit, MASHT, MTI, Qeveria Luksemburgut </t>
  </si>
  <si>
    <t xml:space="preserve">Programi i Qeverisë 2017-2021; PRE </t>
  </si>
  <si>
    <t>Bashkëpunimi me institucionet përkatëse për rritjen e sigurisë kibernetike, besimin dhe dixhitalizimi i industrisë dhe shërbimeve: për të përmirësuar sigurinë në internet.</t>
  </si>
  <si>
    <t>1. Projekti "parandalimin e rreziqeve nga sulmet kibernetike";                                                                                 2.Projekti për parandalimin nga hakmarrjet apo  kurioziteti:                                         3.Parandalimi i përfitimeve monetare të kryerara nga krimi i organizuar, etj.</t>
  </si>
  <si>
    <t xml:space="preserve">MAP; MPB; MF;MD, Agjensioni për Siguri Kibernetike, </t>
  </si>
  <si>
    <t xml:space="preserve">PKZMSA 3.6 Kapitulli 5  3.9 kapitulli I 8; 3.25 kapitulli 24; 3.7 kapitulli 6; 3.26 kapitulli 25; 3.27 kapitulli 26 </t>
  </si>
  <si>
    <t xml:space="preserve">Bashkepunimi  me ministrite e linjes per: 1. Zbatimi i idesë për nxitjen e shkathtësisë së  kodimit dhe shkrim-lexim digjital dhe  shpirtit ndërmarrës tek moshat e reja.              </t>
  </si>
  <si>
    <r>
      <t>1. Idete per futjen e lëndëve të kodimit dhe ndërmarrësisë në kourikula për edukimin primar dhe sekondar, te  iniciaura</t>
    </r>
    <r>
      <rPr>
        <sz val="12"/>
        <color indexed="10"/>
        <rFont val="Book Antiqua"/>
        <family val="1"/>
      </rPr>
      <t xml:space="preserve"> </t>
    </r>
    <r>
      <rPr>
        <sz val="12"/>
        <rFont val="Book Antiqua"/>
        <family val="1"/>
      </rPr>
      <t xml:space="preserve">                                                                              2. Trajnimi I stafit edukativ për ligjerimin në lëndët e kodimit dhe ndërmarrësisë i projektuar.                                                3.Efikasitet në qasjen e shërbimeve publike në bashkëpunim me ministritë e linjës, në jetësimin projekteve  e-Qeverisjes, e-Prokurimit, e-Shëndetësisë të projektuara.   4. Organizimi i  trajnimeve për digjitalizim për stafin akdemik dhe studentët .        </t>
    </r>
  </si>
  <si>
    <t xml:space="preserve">Shoqë ria Civile, Organizatat Ndë rkombë tare, MASHT, MAPL, MAP, MSH, Komunat, MZHE dhe Donatorë </t>
  </si>
  <si>
    <r>
      <rPr>
        <sz val="12"/>
        <rFont val="Book Antiqua"/>
        <family val="1"/>
      </rPr>
      <t>SKZH; masa2 aktiviteti 3,4,5; masa 3 aktiviteti 4,5; masa 12 aktiviteti 2,3.</t>
    </r>
    <r>
      <rPr>
        <sz val="12"/>
        <color indexed="10"/>
        <rFont val="Book Antiqua"/>
        <family val="1"/>
      </rPr>
      <t xml:space="preserve"> </t>
    </r>
    <r>
      <rPr>
        <sz val="12"/>
        <rFont val="Book Antiqua"/>
        <family val="1"/>
      </rPr>
      <t>masa 30 aktiviteti 2,3,4</t>
    </r>
  </si>
  <si>
    <t>Hartimi I projekteve  për qytetet e mencura. fillimisht për platforma e IoT si:                                   1. Infrastruktura e mencur;                        2. Ndërtesat dhe pronat e mencura:  3.Sherbimet e mencura të qytetit</t>
  </si>
  <si>
    <r>
      <t>1.Infrastruktura:Ndricimi I Mencur; Parkimi I Mencur; Mobiliteti i rrjetit të transportit,etj, e hartuar                                                                  2.projekti Ndertesat e pronat: Sistemet e Sigurta; Kopshtet e Mencura-sitemet e ujitjes; Ventilimet dhe Ngrohjet e Mencura; , e hartuar                                                               3.Shërbimet:  Kioskat e mencura; Menaxhimi I sitemit te alarmebve nga zjarri, Dërgimi automatik i kujdesit shëndetësor; Sigurimi Publik, etj e hartua</t>
    </r>
    <r>
      <rPr>
        <sz val="12"/>
        <color indexed="10"/>
        <rFont val="Book Antiqua"/>
        <family val="1"/>
      </rPr>
      <t>r</t>
    </r>
  </si>
  <si>
    <t xml:space="preserve">Shoqë ria Civile, Organizatat Ndë rkombë tare, MAPL, MAP,  Komunat, MZHE dhe Donatorë </t>
  </si>
  <si>
    <t xml:space="preserve">PKZMSA </t>
  </si>
  <si>
    <t>SKZH; masa 8 aktiviteti 2,3,4,  masa 11,aktiviteti 3;masa 27 aktiviteti 2; masa 30 aktiviteti 3,4</t>
  </si>
  <si>
    <t>Plani Vjetor i Punës së Qeverisë për vitin 2019</t>
  </si>
  <si>
    <t>Ministria e Integrimit Evropian</t>
  </si>
  <si>
    <t xml:space="preserve">Objektivat </t>
  </si>
  <si>
    <t>Afetet e aktiviteteve</t>
  </si>
  <si>
    <t>Treguesit e matjes</t>
  </si>
  <si>
    <t>Afetet e treguesve</t>
  </si>
  <si>
    <t>Institucionet mbështetëse</t>
  </si>
  <si>
    <t>Ndërlidhja me 
ERA</t>
  </si>
  <si>
    <t>Koordinimi i zhvillimit të politikave për zbatimin e MSA-së dhe vlerësimit të zbatimit të tyre</t>
  </si>
  <si>
    <t>Planifikimi dhe zbatimi i politikave për zbatimin e MSA-së</t>
  </si>
  <si>
    <t>janar - dhjetor</t>
  </si>
  <si>
    <t xml:space="preserve">1) PKZMSA 2019 i miratuar nga Qeveria dhe Kuvendi (mars)
2) PV ERA 2019 i miraturar nga Qeveria dhe Kuvendi (mars)
3) Tetë (8) udhërrëfyes afatmesëm për përmbushjen e detyrimeve të MSA-së në tetë kapitujt prioritarë, të hartuar (qershor)
4) Numri i opinioneve për dokumente planifikuese të lëshuara (janar-dhjetor)
</t>
  </si>
  <si>
    <t xml:space="preserve">5,000 (BK)
20,000 (GIZ)
</t>
  </si>
  <si>
    <t>ZKM, Ministritë e linjës
Kuvendi</t>
  </si>
  <si>
    <t>PKZMSA, Kapitulli 3.1.</t>
  </si>
  <si>
    <t>N/A</t>
  </si>
  <si>
    <t xml:space="preserve">Programi i Qeverisë 2017 -2021;
</t>
  </si>
  <si>
    <t>Monitorimi i zbatimit të reformave për përmbushjes së obligimeve të MSA-së</t>
  </si>
  <si>
    <t xml:space="preserve">1) Dy (2) inpute për Raportin vjetor të KE-së për Kosovën 2019 të hartuara (shkurt, nëntor)
2) Takime të rregullta të Këshillit Ministror për Integrim Evropian (KMIE) për monitorimin e zbatimit të ERA-s dhe PKZMSA-së, të mbajtura (janar-dhjetor)
3) Takime të rregullta të Komitetit Punues për Integrim Evropian (KPIE) për monitorimit të zbatimit të ERA dhe të PKZMSA-së, të mbajtura (janar-dhjetor)
4) Takime të rregullta të KEIE për monitorimin e zbatimit të ERA dhe PKZMSA të mbajtura (janar-dhjetor)
</t>
  </si>
  <si>
    <t>5,000 (BK)</t>
  </si>
  <si>
    <t>ZKM, Ministritë e linjës, Kuvendi, Agjencite e Pavarura ML, Kuvendi, Agjencitë e Pavarura ML, Kuvendi, Agjencitë e Pavarura</t>
  </si>
  <si>
    <t>Funksionimi efektiv i strukturave të MSA-së dhe strukturave vendore për integrim evropian</t>
  </si>
  <si>
    <t>1) MIE merr pjesë në mbledhjen IV të Këshillit të Stabilizim-Asociimit dhe në përgatitjen e tij (tetor - nëntor)
2) Mbledhja III e Komitetit të Stabilizim-Asociimit e përgatitur dhe e mbajtur (gusht-tetor)
3) Mbledhjet e shtatë (7) nënkomiteteve të stabilizim-asociimit të përgatitura dhe mbajtura (janar - dhjetor)
4) MIE merr pjesë në mbledhjet e dy grupeve të veçantë të stabilizim-asociimit, dhe në përgatitjen e tyre (janar - dhjetor)
5. Raportet tremujore për monotorimin e zbatimit të konkluzioneve të nënkomiteteteve të hartuar dhe dërguar KE-së (janar - dhjetor)</t>
  </si>
  <si>
    <t>200,000 (BK)</t>
  </si>
  <si>
    <t xml:space="preserve">ZKM, Ministritë e linjës, Kuvendi, Agjencite e Pavarura ML, Kuvendi, Agjencite e Pavarura ML, Kuvendi, Agjencitë e pavarura
</t>
  </si>
  <si>
    <t>Përmirësimi i procesit të përafrimit të legjislacionit të Kosovës me acquis të BE-së për zbatimin e MSA-së. Rritja e kapaciteteve ligjore në MIE dhe Ministri të linjës për përafrim të legjislacionit të Kosovës me acquis të BE-së</t>
  </si>
  <si>
    <t>Përmirësimi i kornizës ligjore dhe instrumenteve të përafrimit të legjislacionit të Kosovës me acquis të BE-së</t>
  </si>
  <si>
    <t xml:space="preserve">1. Koncept-dokumenti për përmirësimin e kornizes ligjore që ndërlidhet me përafrimin e legjislacionit vendor me acquis i miratuar nga Qeveria (janar - dhjetor)
2. Platforma Online për Përafrim të legjislacionit, i funksionalizuar (janar - dhjetor)
</t>
  </si>
  <si>
    <t xml:space="preserve">2,500 (BK) 30,000 (GIZ)
  </t>
  </si>
  <si>
    <t>ZKM
Ministritë e linjës
Kuvendi</t>
  </si>
  <si>
    <t>PKZMSA, Kapitulli: 3.1</t>
  </si>
  <si>
    <t>Ngritja e kapaciteteve institucionale për zbatimin e MSA-së</t>
  </si>
  <si>
    <t xml:space="preserve">1. Trajnimet për Trajnerë (TT) për tetë (8) kapitujt prioritarë të acquis së BE-së sipas MSA-së, të mbajtur, dhe Trajnerët të certifikuar (janar-qershor)
2. Deri ne 6 trajnime për përafrim të acquis së BE-s të mbajtura (janar-dhjetor)
</t>
  </si>
  <si>
    <t>10000 (Projekti i Binjakzimit</t>
  </si>
  <si>
    <t>MAP/IKAP</t>
  </si>
  <si>
    <t>Kontrolli i përafrimit së projekt-akteve normative të Kosovës me acquis të BE-së</t>
  </si>
  <si>
    <t>1. Deri në 120 opinoine ligjore për përafrim të legjislacionit me acquis të BE-së, të lëshuar (janar - dhjetor)</t>
  </si>
  <si>
    <t>10.000. (BK)</t>
  </si>
  <si>
    <t>Koordinimi i përkthimit të acquis së BE-së në gjuhët zyrtare të Kosovës</t>
  </si>
  <si>
    <t>janar - mars</t>
  </si>
  <si>
    <t xml:space="preserve">1. Kalendari vjetor 2019 për përkthimin e acquis së BE-së i përgatitur (janar-mars);
2. Kalendari vjetor 2019 për rishikimin dhe certifikimin e acquis së BE-së i përgatitur (janar-mars)
3. Ueb-faqja e acquis-së në gjuhën shqipe e lansuar (janar-mars)
</t>
  </si>
  <si>
    <t>100,000 (BK) 
3,500 (GIZ)</t>
  </si>
  <si>
    <t>Financimi i reformave evropiane</t>
  </si>
  <si>
    <t>Programimi dhe zbatimi i instrumenteve financiare të BE-së</t>
  </si>
  <si>
    <t xml:space="preserve">1) Projektligji për "Marrëveshjen financiare për IPA 2018, ndërmjet Republikës së Kosovës dhe Bashkimit Evropian" i ratifikuar nga Kuvendi (janar - dhjetor)
2) Marrëveshja financiare trepalëshe mes Bashkimit Evropian, Kosovës dhe Maqedonisë për vitin 2018, për programin e bashkëpunimit ndërkufitar IPA II mes Kosovës dhe Maqedonisë, e miratuar (janar - dhjetor)
3) Marrëveshja financiare trepalëshe mes Bashkimit Evropian, Kosovës dhe Malit të Zi për vitin 2018, për programin e bashkëpunimit ndërkufitar IPA II mes Kosovës dhe Malit të Zi, e miratuar (janar - dhjetor)
4) Marrëveshja financiare trepalëshe mes Bashkimit Evropian, Kosovës dhe Shqipërisë për vitin 2018, për programin e bashkëpunimit ndërkufitar IPA II mes Kosovës dhe Shqipërisë, e miratuar (janar - dhjetor)
5) Pagesa për tarifën vjetore të anëtarësimit në programin "Evropa për qytetarët", e kryer (janaer - qershor)
6) Projektet për ëBIF 2018 të programuara (janar - dhjetor)
</t>
  </si>
  <si>
    <t>20,000 (BK)</t>
  </si>
  <si>
    <t>Kuvendi,
ZKM, MPJ, MF, Ministritë e linjës</t>
  </si>
  <si>
    <t>PKZMSA
Kapitulli 3.23</t>
  </si>
  <si>
    <t>Programi i Qeverisë 2017 -2021;
SPPKP 2017-2021</t>
  </si>
  <si>
    <t>Koordinimi i donatorëve</t>
  </si>
  <si>
    <t>janar-dhjetor</t>
  </si>
  <si>
    <t xml:space="preserve">1) Lista Prioritare e Projekteve infrastrukturore e përditësuar (janar - dhjetor)
2) Raporti vjetor për donacione per vitin 2017, i hartuar (janar - shtator)
3) Dy (2) mbledhje të Këshillit Kombëtar për Investime, të mbajtura (janar - dhjetor)
4) Një (1) takim i Forumit të Nivelit të Lartë i mbajtur (janar - dhjetor)
5) Dy (2) takime të Grupeve Punuese Sektoriale të mbajtura (janar - dhjetor)
</t>
  </si>
  <si>
    <t>6,000 (BK)</t>
  </si>
  <si>
    <t>ZKM, MF, Ministritë e linjës</t>
  </si>
  <si>
    <t>Monitorimi i procesit të liberalizimit të vizave</t>
  </si>
  <si>
    <t>1) Raporte të rregullta për KE-në të hartuara (janar-dhjetor)
2) Misione vlerësuese  të BE-së të organizuara (janar-dhjetor)
3) Fushata për vetëdijesimin e publikut për udhëtim pa viza në zonën Schengen e organizuar (janar-mars)</t>
  </si>
  <si>
    <t>21,000 (BK) 
80,000 (GIZ)</t>
  </si>
  <si>
    <t>MPB</t>
  </si>
  <si>
    <t>PKZMSA Kapitulli 24</t>
  </si>
  <si>
    <t>Programi i Qeverisë 2017 -2021, Shtylla III</t>
  </si>
  <si>
    <t>Monitorimi  i zbatimit të politikave per zbatimin e MSA-së;</t>
  </si>
  <si>
    <t>1)  Raporte të rregullta mujore mbi zbatimin e PV ERA 2019 të hartuara (janar-dhjetor)
2) Katër (4) raporte tremujore mbi zbatimin e PKZMSA-së të hartuara (prill, korrik, tetor, janar 2020)</t>
  </si>
  <si>
    <t xml:space="preserve"> 30,000 (BK)
</t>
  </si>
  <si>
    <t>Ministritë e linjës</t>
  </si>
  <si>
    <t>Programi i Qeverisë 2017 -2021, Shtylla III
SKKP, Objektivi 1.2;</t>
  </si>
  <si>
    <t>MIE</t>
  </si>
  <si>
    <t>Zyra e Kryeministrit</t>
  </si>
  <si>
    <t>Përmirësimi i procesit për planifikimin strategjik, zhvillimin dhe monitorimin  e politikave dhe mbikëqyrje të legjislacionit si dhe ngritja e kapaciteteve</t>
  </si>
  <si>
    <t>Zhvillimi i kapaciteteve për aplikimin e udhëzimeve dhe mjeteve analitike për vlerësimin ex-ante të politikave dhe për procesin e konsultimeve</t>
  </si>
  <si>
    <r>
      <t>1. Trajnimi i trajnerëve për  Modelin Standard te Kostimit, i përfunduar, janar</t>
    </r>
    <r>
      <rPr>
        <b/>
        <sz val="11"/>
        <color indexed="8"/>
        <rFont val="Book Antiqua"/>
        <family val="1"/>
      </rPr>
      <t>;</t>
    </r>
    <r>
      <rPr>
        <sz val="11"/>
        <color indexed="8"/>
        <rFont val="Book Antiqua"/>
        <family val="1"/>
      </rPr>
      <t xml:space="preserve">
</t>
    </r>
    <r>
      <rPr>
        <b/>
        <sz val="11"/>
        <color indexed="8"/>
        <rFont val="Book Antiqua"/>
        <family val="1"/>
      </rPr>
      <t>2. 12 trajnime për shërbyesit civil për zhvillimin e politikave në bazë të Udhëzuesit/Doracakut tw ri; shtator</t>
    </r>
    <r>
      <rPr>
        <sz val="11"/>
        <color indexed="8"/>
        <rFont val="Book Antiqua"/>
        <family val="1"/>
      </rPr>
      <t xml:space="preserve">
3. Korniza e bazës së të dhënave për vlerësimin e ndikimit më të dhëna për përmirësimin e mëtutjeshëm të vendimmarrjes së bazuar në dëshmi, e finalizuar, shtator ; 
</t>
    </r>
    <r>
      <rPr>
        <b/>
        <sz val="11"/>
        <color indexed="8"/>
        <rFont val="Book Antiqua"/>
        <family val="1"/>
      </rPr>
      <t>4. Versioni i parë i PHIP i përgatitur;
 5. 1 trajnim me OJQ-të  për zhvillimin e politikave në bazë të Udhëzuesit/Doracakut tw ri dhjetor;</t>
    </r>
  </si>
  <si>
    <t>55,.000 Euro</t>
  </si>
  <si>
    <t>Ministritë, SIDA, IKAP</t>
  </si>
  <si>
    <t xml:space="preserve">Programi për Reforma Ekomomike – MASA 9
</t>
  </si>
  <si>
    <t>Strategjia për Rregullim më të Mirë 2.0 për Kosovën 2017 -2021</t>
  </si>
  <si>
    <t>Ngritja e kapaciteteve per komunikimin qeveritar</t>
  </si>
  <si>
    <t>1. numri I trajnimeve per komunikimin e politikave, te mbajtura
2. numri I trajnimeve per komunikim me media, te mbajtura
3. numri I trajnimeve per komunikim me mediat e reja, te mbajtura</t>
  </si>
  <si>
    <t>ZKM/SIDA, Ministrite, IKAP, OSBE</t>
  </si>
  <si>
    <t>Strategjia per Rregullim me te Mire2.0 per Kosoves</t>
  </si>
  <si>
    <t>Rishikimi  iIRregullores se Punes se Qeverise</t>
  </si>
  <si>
    <t>Janar-shtator</t>
  </si>
  <si>
    <r>
      <t xml:space="preserve">1. Rregullorja e Punes se Qeverise, e miratuar
</t>
    </r>
    <r>
      <rPr>
        <b/>
        <sz val="11"/>
        <color indexed="8"/>
        <rFont val="Book Antiqua"/>
        <family val="1"/>
      </rPr>
      <t>2. 8 trajnime për RRPQ të mbajtura ( nëse rregullorja miratohet )</t>
    </r>
  </si>
  <si>
    <t>5,.000.00 Euro</t>
  </si>
  <si>
    <r>
      <rPr>
        <b/>
        <sz val="11"/>
        <color indexed="8"/>
        <rFont val="Book Antiqua"/>
        <family val="1"/>
      </rPr>
      <t>ZKM/ZL</t>
    </r>
    <r>
      <rPr>
        <sz val="11"/>
        <color indexed="8"/>
        <rFont val="Book Antiqua"/>
        <family val="1"/>
      </rPr>
      <t>, MF, MIE, SIGMA, SIDA</t>
    </r>
  </si>
  <si>
    <t>Bashkepunimi rajonal dhe zbatimi I memorandumit te mirekuptimit per bashkepunimin me Shqiperine ne fushen e Rregullimit me te mire</t>
  </si>
  <si>
    <r>
      <t>1.</t>
    </r>
    <r>
      <rPr>
        <b/>
        <sz val="11"/>
        <color indexed="8"/>
        <rFont val="Book Antiqua"/>
        <family val="1"/>
      </rPr>
      <t xml:space="preserve"> 4 takime </t>
    </r>
    <r>
      <rPr>
        <sz val="11"/>
        <color indexed="8"/>
        <rFont val="Book Antiqua"/>
        <family val="1"/>
      </rPr>
      <t>koordinuese, te mbajtura
2. Mekanizmi per rishikim reciprok te zhvillimit te politikave dhe planifikimit, I zhvilluar</t>
    </r>
  </si>
  <si>
    <t>15,000.00 Euro</t>
  </si>
  <si>
    <t>SKQ/SIDA</t>
  </si>
  <si>
    <t>Strategjia për Rregullim më të Mirë 2.0 për Kosovën 2017 -2021;
Memorandumi  bashkëpunimit me Shqipërinë në fushëw e rregullimit më të mirë</t>
  </si>
  <si>
    <t>Koordinimi, hartimi i legjislacionit shqyrtimi i akteve ligjore e nënligjore të propozuara nga institucionet dhe regjistri per leje e licenca</t>
  </si>
  <si>
    <t>1. Koordinimi dhe Monitorimi i Programit Legjislativ (janar - dhjetor)
2.Monitorimi i akteve nënligjore të miratuara  
3.Hartimi i  projektligjeve  sponzorizues i të cilave është ZKM-ja
4.Hartimi i akteve nënligjore sponzorizues i të cilave është ZKM-ja 
5. perditesimi i regjistrit per leje dhe licenca</t>
  </si>
  <si>
    <t>Kosto administrative</t>
  </si>
  <si>
    <t>ZL, Ministrite</t>
  </si>
  <si>
    <t>Programi I Qeverise 2017-2021</t>
  </si>
  <si>
    <t>Koordinimi dhe monitorimi I procesit te vleresimit expost</t>
  </si>
  <si>
    <t>1. numri I vleresimeve, te miratuara
2. numri I trajnimeve per vleresimin expost te legjislacionit, te mbajtura
3. Vleresimi I pervojes me vleresimin e legjislacionit, I perfunduar</t>
  </si>
  <si>
    <t>ZL, ZKM, ministrite</t>
  </si>
  <si>
    <t>Masa 9</t>
  </si>
  <si>
    <t>Përmirësimi i mëtutjeshëm i planifikimit strategjik dhe vendimmarrjes së nivelit të lartë.</t>
  </si>
  <si>
    <t>1) Numri i GMS të formalizuara në ML.  2)Takimet e mbajtura të KPS dhe GDPS</t>
  </si>
  <si>
    <t>Kosto administrative.</t>
  </si>
  <si>
    <t>ZPS, Ministritë e Linjës.</t>
  </si>
  <si>
    <t>Strategjia për përmirësimin e planifikimit strategjik dhe koordinimit të politikave 2017-2021</t>
  </si>
  <si>
    <t>Organizimi dhe ofrimi i trajnimeve për zyrtarë
për proceset e sistemit të planifikimit të
integruar dhe fuqizimin e koordinimit dhe
strukturave vendimmarrëse</t>
  </si>
  <si>
    <t>Numri i shërbyesve civil të trajnuar për për proceset e sistemit të planifikimit të
integruar dhe fuqizimin e koordinimit dhe
strukturave vendimmarrëse</t>
  </si>
  <si>
    <t>20.000 GAP</t>
  </si>
  <si>
    <t>ZPS dhe IKAP</t>
  </si>
  <si>
    <t>Bashkërendimi me KE në kuadër të vlerësimit të PRE dhe dialogut ministror ndërmjet BE-së dhe Ballkanit Perëndimor per reforma strukturore ne kuader te PRE</t>
  </si>
  <si>
    <t>Hartimi I Programi për Reforma Ekonomike 2020 – 2022</t>
  </si>
  <si>
    <t xml:space="preserve">1. Programi për Reforma Ekonomike 2020 – 2022 i hartuar dhe miratuar.
2. Raporti per monitorimin e zbatimit të masave të reformave strukturore në kuadër të PRE-së, i hartuar. 
 </t>
  </si>
  <si>
    <t>Kosto operative.</t>
  </si>
  <si>
    <t>MF dhe Ministritë e tjera të Linjës.</t>
  </si>
  <si>
    <t>Koordinimi i procesit të hartimit të dokumenteve  strategjike dhe operacionale dhe sigurimi i pajtueshmërisë së tyre me prioritetet e Qeverisë</t>
  </si>
  <si>
    <t xml:space="preserve">Mbështetje për ML për zbatimin e PVDS 2019. </t>
  </si>
  <si>
    <t xml:space="preserve">1. Opinione të propozimeve të institucioneve për hartimin e dokumenteve strategjike, të lëshuara
2. 4 raportet të monitorimit të zbatimit te Planit Vjetor te Dokumenteve Strategjike, të hartuara </t>
  </si>
  <si>
    <t xml:space="preserve">Strategjia për përmirësimin e planifikimit strategjik dhe koordinimit të politikave 2017-2021. </t>
  </si>
  <si>
    <t>Përgatitja e PVDS 2020</t>
  </si>
  <si>
    <t>Shtator-Djetor 2019</t>
  </si>
  <si>
    <t>Plani Vjetor i Dokumenteve Strategjike për 2020, si pjesë e integruar e PVPQ 2020.</t>
  </si>
  <si>
    <t>ZPS</t>
  </si>
  <si>
    <t>Përmirësimi i qeverisjes së mirë për realizimin e të drejtave të fëmijëve</t>
  </si>
  <si>
    <t xml:space="preserve">Hartimi i kornizës së monitorimit për zbatimin e Strategjisë dhe Planit të Veprimit për të Drejtat e Fëmijëve 2019-2023 </t>
  </si>
  <si>
    <t>janar-qershor</t>
  </si>
  <si>
    <t xml:space="preserve">Korniza e monitorimit të Strategjisë dhe Planit të Veprimit për të Drejtat e Fëmijëve, e finalizuar </t>
  </si>
  <si>
    <t>Buxheti i Kosovës; Donatorët  5, 000</t>
  </si>
  <si>
    <t xml:space="preserve">ZQM/ZKM Ministrit e linjës               Unicef </t>
  </si>
  <si>
    <t>Prioriteti Strategjik i Qeverisë Nr. 2. 2. 3.</t>
  </si>
  <si>
    <t>Qeverisja e Mirë dhe Sundimi i Ligjit</t>
  </si>
  <si>
    <t>Qeverisja e Mirë dhe Sundimi i Ligjit, 3</t>
  </si>
  <si>
    <t>Masa #8; Masa #20</t>
  </si>
  <si>
    <t xml:space="preserve">Konventa për të Drejtat e fëmijës; Strategjia dhe Planit i Veprimit për të Drejtat e Fëmijëve 2019-2023; </t>
  </si>
  <si>
    <t>Avancimi i monitorimit të të drejtave të fëmijës</t>
  </si>
  <si>
    <t xml:space="preserve">1.Raporti i monitorimit të Treguesve të Drejtësisë për Fëmijë, i hartuar; 
2. Raporti i pilotimit të kornizës së treguesve për shëndetin e fëmijës dhe nënës;  
3. Treguesit për mbrojtjen e fëmijëve të aprovuar; </t>
  </si>
  <si>
    <t>Buxheti i Kosovës; Donatorët 15, 000</t>
  </si>
  <si>
    <t>ZKM/ZQM,ASK, Ministrit e linjës         Komunat, Unicef,</t>
  </si>
  <si>
    <t xml:space="preserve">Strategjia dhe Planit i Veprimit për të Drejtat e Fëmijëve 2019-2023; Vendimi i Qeverisë nr. 05/117; Vendimi i Qeverisë nr. 03/35;  Qëllimet e Zhvillimit të Qëndrueshme (SDG); </t>
  </si>
  <si>
    <t xml:space="preserve">Parandalimi dhe mbrojtja e fëmijëve nga dhuna </t>
  </si>
  <si>
    <t xml:space="preserve">Organizimi i fushatës vetedijësuese për parandalimin e dhunës ndaj fëmijëve;  </t>
  </si>
  <si>
    <t xml:space="preserve">Buxheti i Kosovës; Donatorët 10, 000 </t>
  </si>
  <si>
    <t xml:space="preserve">ZQM/ZKM   Save the Children </t>
  </si>
  <si>
    <t xml:space="preserve">Strategjia dhe Planit i Veprimit për të Drejtat e Fëmijëve 2019-2023; QKR(21/2013) Protokolli për parandalimin e dhunës në institucionet e arsimit parauniversitar; Qëllimet e Zhvillimit të Qëndrueshme (SDG); </t>
  </si>
  <si>
    <t>Monitorimi i zbatimit të Planit Nacional për të Drejtat e Personave me Aftësi të Kufizuar 2018-2020</t>
  </si>
  <si>
    <t>Raporti mbi zbatimin e Planit Nacional për të Drejtat e Personave me Aftësi të Kufizuar 2018-2020</t>
  </si>
  <si>
    <t xml:space="preserve">ZKM/ZQM,  </t>
  </si>
  <si>
    <t>Strategjia Nacionale për të Drejtat e Personave me Aftësi të Kufizuar 2013-2023</t>
  </si>
  <si>
    <t>Zhvillimi i kornizës së indikatorëve me të dhëna bazuar në aftësinë e kufizuar</t>
  </si>
  <si>
    <t xml:space="preserve">Numri I Indikatorëve në fushat specifike </t>
  </si>
  <si>
    <t>Buxheti i Kosovës; Donatorët  10,000</t>
  </si>
  <si>
    <t>ZKM/ZQM,</t>
  </si>
  <si>
    <t>Strategjia Nacionale për të Drejtat e Personave me Aftësi të Kufizuar 2013-2023, Plani I Veprimit për të Drejtat e Personave me Aftësi të Kufizuar 2018-2020</t>
  </si>
  <si>
    <t>Hartimi i Koncept Dokumentit per Vullnetarizmin</t>
  </si>
  <si>
    <t>shtator</t>
  </si>
  <si>
    <t>Koncept dokumenti i miratuar</t>
  </si>
  <si>
    <t xml:space="preserve"> 3 000 euro </t>
  </si>
  <si>
    <t xml:space="preserve">ZKM
MKRS
MASHT
MPMS 
MAP
OJQ-të 
</t>
  </si>
  <si>
    <t xml:space="preserve">Strategjinë  qeveritare për bashkepunim me shoqërinë civile </t>
  </si>
  <si>
    <t>Sigurimi i respektimit dhe zbatimit të drejtave të njeriut konform ligjeve dhe  standardeve ndërkombetare</t>
  </si>
  <si>
    <t>Hartimi i Strategjisë dhe Planit të Veprimit për të Drejtat e Njeriut në Republikën e Kosovës (2019-2023)</t>
  </si>
  <si>
    <t>Strategjia dhe Plani i Veprimit për të Drejtat e Njeriut në Republikën e Kosovës (2019-2023),e aprovuar nga Qeveria</t>
  </si>
  <si>
    <t>Buxheti i Kosovës; Donatorët 10, 000</t>
  </si>
  <si>
    <t>ZQM/ZKM</t>
  </si>
  <si>
    <t xml:space="preserve">Masa #8; </t>
  </si>
  <si>
    <t xml:space="preserve">• Strategjinë për Modernizimin e Administratës Publike (2015-2020),
• Planit Kombëtar për zbatimin e Marrëveshjes së Stabilizim Asocimit (MSA),
• Strategjia kombëtare e Republikës së Kosovës për mbrojtje nga dhuna në familje dhe plani i veprimit (2016 – 2020)
• Strategjia kombëtare për të drejtat pronësore në kosovë 2016
• Startegjia dhe Plani Nacional për të Drejtat e Personave me aftësi të Kufizuara në Republikën e Kosovës (2018-2020)
• Strategjia kombëtare kundër trafikimit me njerëz në Kosovë (2015-2019)
• Strategjia për përfshirjen e komuniteteve rom dhe ashkali në shoqërinë kosovare 2017-2021
</t>
  </si>
  <si>
    <t xml:space="preserve">Monitorimi i zbatimit të Strategjisë dhe Planit të veprimit për përfshirjen e komuniteteve rom dhe ashkali në shoqërinë kosovare 2017-2021 </t>
  </si>
  <si>
    <t xml:space="preserve">Raporti i monitorimit të zbatimit të Strategjisë dhe Planit të veprimit për përfshirjen e komuniteteve rom dhe ashkali në shoqërinë kosovare 2017-2021 </t>
  </si>
  <si>
    <t>Buxheti i Kosovës</t>
  </si>
  <si>
    <t>Zyra  për Qeverisje të Mirë / Zyra e Kryeministrit</t>
  </si>
  <si>
    <t xml:space="preserve">    3.24    Kapitulli 23 i acquis-së: Gjyqësori dhe të drejtat themelore </t>
  </si>
  <si>
    <t>Strategjia dhe Plani i veprimit për përfshirjen e komuniteteve rom dhe ashkali në shoqërinë kosovare 2017-2021</t>
  </si>
  <si>
    <t>Zbatimi i rekomandimeve të Këshillit të Ministrave të Këshillit Evropës për  Konventën kornizë  për mbrojtjen e pakicave kombëtare</t>
  </si>
  <si>
    <t>janar-shtator</t>
  </si>
  <si>
    <t>Raporti i zbatimit të rekomandimeve të Këshillit të Ministrave të Këshillit Evropës për  Konventen kornizë  përmbrojtjen e pakicave kombëtare</t>
  </si>
  <si>
    <t xml:space="preserve">3.24    Kapitulli 23 i acquis-së: Gjyqësori dhe të drejtat themelore </t>
  </si>
  <si>
    <t>Konventa kornizë  përmbrojtjen e pakicave kombëtare</t>
  </si>
  <si>
    <t xml:space="preserve">Hartimi  I Metodologjisë së monitorimit për zbatimin e Rekomandimeve të Institucionit të Avokatit të Popullit </t>
  </si>
  <si>
    <t>janar-mars</t>
  </si>
  <si>
    <t>Finalizimi I metodologjisë së monitorimit për zbatimin e Rekomandimeve të Institucionit të Avokatit të Popullit</t>
  </si>
  <si>
    <t>Buxheti I Kosovës, Donatorë 5000</t>
  </si>
  <si>
    <t>ZQM/ZKM, Ministrit e llinjës</t>
  </si>
  <si>
    <t>Ligji Nr. 05/L -021 për Mbrotje nga Diskriminimi</t>
  </si>
  <si>
    <t>Zhvillimi i Planit të Veprimit për Mbrojtje nga Diskriminimi bazuar në Ligjin për Mbrotje nga Diskriminimi</t>
  </si>
  <si>
    <t>Aprovimi I Planit të Veprimit për Mbrojtje nga Diskriminimi bazuar në Ligjin për Mbrotje nga Diskriminimi</t>
  </si>
  <si>
    <t>Buxheti I Kosovës, Donatorë 8000</t>
  </si>
  <si>
    <t>Parandalimi dhe zvoglimi i rrezikut nga rrezatimi berthamore</t>
  </si>
  <si>
    <t>Transpozimi I Legjislacionit të BE-së në Legjislacionin e Kosovës në fushën e mbrojtjes nga rrezatimi dhe siguria bërthamore, (Hartimi I rregulloreve)</t>
  </si>
  <si>
    <t>1. Rregullorja për "Organizimin dhe funksionimin e brendshëm të AKMRrSB, e hartuar, dhjetor
2. Rregullorja  për "Kufijtë e dozave dhe mbrojtjen nga rrezatimi”, e hartuar, dhjetor
3. Rregullores për "Edukimin, trajnimin dhe njohjen e shërbimeve dhe ekspertëve", e hartuar, dhjetor</t>
  </si>
  <si>
    <t>Kosto Administrative</t>
  </si>
  <si>
    <t>Zyra Ligjore e ZKM, AKMRrSB, MAP, MIE, MF, MTI, MSH, MMPH Qeveria dhe Kuvendi i Kosovës</t>
  </si>
  <si>
    <t>MSA Neni 114 - Energjia</t>
  </si>
  <si>
    <t>1.Direktiva nr. 2013/59/EURATOMpër Standardet Bazë të Sigurisë, 
2.Direktiva nr. 2011/70/EURATOMpër menaxhimin e përgjegjshëm dhe të sigurt të lëndës djegëse të shpenzuar  dhe mbetjeve radioaktive, 
3.Direktiva nr. 2013/51/EURATOM për substancat radioaktive në ujë të destinuar për konsum njerëzor,                                     4.Direktiva nr. 2006/117/EURATOM për mbikëqyrjen dhe kontrollin e transportit  të mbetjeve radioaktive dhe lëndës djegëse të shpenzuar 
5. Direktiva 2014/87/EURATOMpër Sigurinë Bërthamore të Instalimeve Bërthamore me ndryshimet;                                                  6. Ligji Nr. 06/L-029 per Mbrojtje nga Rrezatimi dhe Siguria Berthamore.</t>
  </si>
  <si>
    <t>Plotësimi i kornizës strategjike dhe ligjore në fushën e mbrojtjes nga rrezatimi dhe siguria bërthamore.</t>
  </si>
  <si>
    <t xml:space="preserve">1.Strategjia dhe plani i veprimit për mbrojtje nga rrezatimi dhe siguria bërthamore, e miratuar 
2.Hartimi i Planit Vjetor te Inspektimeve; </t>
  </si>
  <si>
    <t>Kosto adminstrative</t>
  </si>
  <si>
    <t>Zyra Ligjore e ZKM-se, Zyra per Planifikime Strategjike e ZKM-se, AKMRrSB, MIE, MF, MAP, Qeveria, OJQ</t>
  </si>
  <si>
    <t>1.Ligji Nr. 06/L-029 për Mbrojtje nga Rrezatimi dhe Siguria Bërthamore                                                                               2.Drektiva e BE-se 2013/59/EURATOM</t>
  </si>
  <si>
    <t>Monitorimi Radiologjik i territorit te Republikes se Kosoves.</t>
  </si>
  <si>
    <t xml:space="preserve">1. Radionukleidet në ujin e pijes dhe të dheut në disa pika të territorit të Kosovës, te monitoruara </t>
  </si>
  <si>
    <t>Donacion I Qeverise Belge</t>
  </si>
  <si>
    <t>Qeveria e Belgjikes, IRE-Bruksel, AKMRrSB, Kompanite regjionale te ujesjellesit, Instituti I Shendetit Publik, Drejtoria e Krimeve te renda ne PK, MSH, SHSKUK</t>
  </si>
  <si>
    <t xml:space="preserve">1.Direktiva nr. 2013/59/EURATOMpër Standardet Bazë të Sigurisë, 
2.Direktiva nr. 2011/70/EURATOMpër menaxhimin e përgjegjshëm dhe të sigurt të lëndës djegëse të shpenzuar  dhe mbetjeve radioaktive, 
3.Direktiva nr. 2013/51/EURATOM për substancat radioaktive në ujë të destinuar për konsum njerëzor;                                             4.Ligji Nr. 06/L-029 per mbrojtje nga rrezatimi dhe Siguria Berthamore 
</t>
  </si>
  <si>
    <t>Pjesëmarrja dhe promovimi në iniciativat vendore dhe ndërkombtare për mbrojtjen nga rrezatimi dhe siguria Bërthamore</t>
  </si>
  <si>
    <t xml:space="preserve">1.Trajnimet e stafit profesionist, te mbajtura, dhjetor 
2. Pjesemarrja ne Grupet e Punes ne hartimin e legjislacionit vendor, dhjetor
3.  Pjesemarrja ne seminare dhe konferencave lokale dhe regjionale ne fushen relevante, dhjetor </t>
  </si>
  <si>
    <t>5000 BK 
5000 donacion</t>
  </si>
  <si>
    <t>MASH, MMPH, MSH, MPJ AKMRrSB,</t>
  </si>
  <si>
    <t xml:space="preserve">1.Direktiva nr. 2013/59/EURATOMpër Standardet Bazë të Sigurisë, 
2. Ligji Nr. 06/L-029 per Mbrojtje nga Rrezatimi dhe Siguria Berthamore;         </t>
  </si>
  <si>
    <t>Forcimi dhe kontrolli i zbatimit të ligjit</t>
  </si>
  <si>
    <t>1. Autorizimi i Praktikave me rrezatim jonizues. 2.Inspektime të praktikave me rrezatim jonizues. 3. Njohja e eksperteve te mbrojtjes nga rrezatimi dhe te fizikes mjekesore.</t>
  </si>
  <si>
    <t>MPB, DK, MI, MMPH, MSH, AKMRrSB</t>
  </si>
  <si>
    <t>1. Ligji Nr. 06/L-029 për Mbrojtje nga Rrezatimi dhe Siguria Bërthamore;                                                                                             2. Direktiva e BE-se 2013/59/EURATOM</t>
  </si>
  <si>
    <t xml:space="preserve">Ndricimi i fatit të personave të zhdukur </t>
  </si>
  <si>
    <t>Plani kornizë rajonal për persona të zhdukur dhe intesifikimi i bashkëpunimit rajonal</t>
  </si>
  <si>
    <t xml:space="preserve">1. Nënshkrimi i Planit kornizë dhe zbatimi i Planit; 
2. Numri i takimeve rajonale dhe takimeve bilaterale me Delegacionin e Serbisë; 
3. Kërkesat apo rastet e adresuara gjatë këtyre takimeve; </t>
  </si>
  <si>
    <t>ZKM - KQPZh, Ministritë përbërëse të Komisionit dhe Delegacioni i Kosovës për bisedime me Serbinë për cështjen e personave të zhdukur</t>
  </si>
  <si>
    <t xml:space="preserve">Kapitulli: Obligimet ndërkombëtare dhe bashkëpunimi rajonal </t>
  </si>
  <si>
    <t>Hartimi I Koncept Dokumenti për Persona të Zhdukur</t>
  </si>
  <si>
    <t>1.  Koncept Dokumenti i Finalizuar dhe aprovuar</t>
  </si>
  <si>
    <t xml:space="preserve">ZKM dhe KQPZh, Ekipi përgjegjës për hartimin e Koncept Dokumentit për Persona të zhdukur </t>
  </si>
  <si>
    <t>Adresimi i informatave mbi vendndodhjen e mundshme të personave të zhdukur</t>
  </si>
  <si>
    <t xml:space="preserve">1. Numri i lokacioneve të proceduara gjatë vitit,
2. Rezultatet e gërmimeve vlerësuese ; </t>
  </si>
  <si>
    <t>Faza e tretë e Projektit të trajtimit të rrobave dhe artefakteve</t>
  </si>
  <si>
    <t>prill-shtator</t>
  </si>
  <si>
    <t xml:space="preserve">Numri i rasteve të trajtuara (në kuptimin e pastrimit, ri-evidentimit, ri-sistemimit) </t>
  </si>
  <si>
    <t>Përkrahja e familjeve të personave të zhdukur dhe nismave të shoqatave për shënim dhe përkujtim</t>
  </si>
  <si>
    <t xml:space="preserve">Rastet e personave të zhdukur , të identifikuar, që do t'iu dorëzohen familjeve për riarrim; Numri i kërkesave apo projekteve të shoqatave të përkrahura gjatë vitit; </t>
  </si>
  <si>
    <t>Faza e pare e projektit per rivarrimin e mbetjeve mortore dhe identifikimin e mundshem te mbetjeve mortore ne Morgun e Institutit te Mjekesise Ligjore</t>
  </si>
  <si>
    <t xml:space="preserve">Numri i rasteve të mbetjeve mortore të identifikuara ; numri i rasteve të rivarrosura në lokacionin e ndarë nga Komuna e Prishtinës ; </t>
  </si>
  <si>
    <t xml:space="preserve">Ngritja e nivelit të zbatimit të Ligjit për Përdorimin e Gjuhëve dhe promovimi I te drejtave Gjuhesore
 </t>
  </si>
  <si>
    <t>Rishikimi i Strategjisë për mbrojtjen dhe promovimin e të drejtave gjuhësore 2020-2023</t>
  </si>
  <si>
    <t>Strategjia e miratuar ( te shihet ne PVDS)</t>
  </si>
  <si>
    <t>ZKGJ/ZKM dhe Donatorët</t>
  </si>
  <si>
    <t>PKZMSA, Neni 3.24</t>
  </si>
  <si>
    <t>Zbatimi i Dokumentit për nevojat e formimit të Njësisë së përkthimeve</t>
  </si>
  <si>
    <t xml:space="preserve">Njësia e përkthimeve e funksionalizuar
</t>
  </si>
  <si>
    <t>Blerja e programeve elektronike (softuerëve) për përkthim</t>
  </si>
  <si>
    <t>Numri i programeve elektronike të blera</t>
  </si>
  <si>
    <t>ZKGJ</t>
  </si>
  <si>
    <t xml:space="preserve">Krijimi dhe blerja e programit/softuerit (bazës së të dhënave) për procesimin e ankesave </t>
  </si>
  <si>
    <t>Programi i instaluar</t>
  </si>
  <si>
    <t>Mbështetja e OJQ-ve aktive në zbatimin e projekteve vetëdijësuese për promovimin e të drejtave gjuhësore</t>
  </si>
  <si>
    <t>Numri i projekteve, te mbeshtetura</t>
  </si>
  <si>
    <t xml:space="preserve">ZKGJ/ZKM </t>
  </si>
  <si>
    <t>Organizimi i konferencës  me Gazetare dhe shoqerine civile</t>
  </si>
  <si>
    <t xml:space="preserve">Konferenca e mbajtur </t>
  </si>
  <si>
    <t>ZKGJ dhe donatoret</t>
  </si>
  <si>
    <t>Përafrimi me Acquis Communitaire dhe krijimi i infrastrukturës ligjore në fushën e ruajtjes së shëndetit të kafshëve, shëndetit publik dhe sigurisë së ushqimit, mbrojtjen e shëndetit të kafshëve dhe bimeve nga sëmundjet infektive të cilat rrezikojnë shëndetin publik dhe ekonominë e vendit.</t>
  </si>
  <si>
    <t xml:space="preserve">Hartimi I Rregullores për nënproduktet shtazore  </t>
  </si>
  <si>
    <t>Rregullorja e miratuar</t>
  </si>
  <si>
    <t>ZKM, MBPZHR,         MTI, MF MAPH, MSH   MIE,MAPL</t>
  </si>
  <si>
    <t>PKZMSA 2018</t>
  </si>
  <si>
    <t>Plani Legjislativ i AUV 2019</t>
  </si>
  <si>
    <t xml:space="preserve">Hartimi I Rregullores për shfrytëzimin dhe tregtimin e ujërave minerale natyrore       </t>
  </si>
  <si>
    <t>ZKM, MBPZHR,         MTI, MF MMPH, MSH   MIE,MAPL</t>
  </si>
  <si>
    <t>PKZMSA 2019</t>
  </si>
  <si>
    <t xml:space="preserve">Plani Legjislativ i AUV 2019 </t>
  </si>
  <si>
    <t xml:space="preserve">Hartimi I Udhëzimit administrativ per kushtet teknike qe duhet te plotesojne  kultivuesit e kafsheve perkedhelese per shitje    </t>
  </si>
  <si>
    <t>Akti nënligjor i miratuar</t>
  </si>
  <si>
    <t>AUV
ZKM
MBPZHR
MAPL</t>
  </si>
  <si>
    <t>Hartimi I Rregullores për kërkesat e higjienës së ushqimit të kafshëve</t>
  </si>
  <si>
    <t>Rregurllorja e miratuar</t>
  </si>
  <si>
    <t>Rregullorja për implementimin e Rregullores mbi përcaktimin e rregullave shëndetësore për nënproduktet e kafshëve dhe derivatet e tyre, të cilat nuk janë të destinuara për konsum njerëzor</t>
  </si>
  <si>
    <t xml:space="preserve">Ruajtja e shëndetit publik dhe sigurisë së ushqimit, mbrojtja e shëndetit të kafshëve nga sëmundjet infektive të cilat rrezikojnë shëndetin publik dhe ekonominë e vendit </t>
  </si>
  <si>
    <t>Hartimi Planeve  të kontrollave zyrtare dhe të mostrimit  të  operatorëve të biznesit me ushqim,ne te cilin eshte i përfshirë plani nacional për monitorimin e mbetjeve.</t>
  </si>
  <si>
    <t>Plani i miratuar</t>
  </si>
  <si>
    <t>AUV</t>
  </si>
  <si>
    <t xml:space="preserve">Vlerësimi dhe kategorizimi i operatorëve të biznesit me ushqim </t>
  </si>
  <si>
    <t>Raporti i numrit të operatorëve I perfunduar</t>
  </si>
  <si>
    <t>7,142.00</t>
  </si>
  <si>
    <t>Funksionalizimi i Fabrikës për riciklimin e nënprodukteve shtazore, e përfunduar</t>
  </si>
  <si>
    <t xml:space="preserve">Fillimi i punes se Fabrikes </t>
  </si>
  <si>
    <t xml:space="preserve">AUV, </t>
  </si>
  <si>
    <t>PO</t>
  </si>
  <si>
    <t>Vaksinimi i kafshëve kundër sëmundjes së Brucelozës, Antraxit, LSD, Tërbimit dhe Mortajes Klasike të derrave</t>
  </si>
  <si>
    <t>Raporti i numrit të kafshëve të vaksinuara për sëmundjet e ndryshme</t>
  </si>
  <si>
    <t>MBPZHR</t>
  </si>
  <si>
    <t>Hulumtimi i sëmundjeve Brucelozë, Leukozë, TBC, IBR dhe Mortajës Klasike tek kafshët</t>
  </si>
  <si>
    <t>Raporti i Drejtorisë së Shëndetit dhe Mirëqenies së Kafshëve</t>
  </si>
  <si>
    <t>IBK, IKSHP</t>
  </si>
  <si>
    <t>Identifikimi dhe regjistrimi i kafshëve të llojit të gjedhit, deleve, dhive dhe derrave</t>
  </si>
  <si>
    <t xml:space="preserve">AUV                     MBPZHR         </t>
  </si>
  <si>
    <t>Edukimi i fermerëve, informimi i tyre lidhur me popullatën e qenve ne vend</t>
  </si>
  <si>
    <t xml:space="preserve">Numri i takimeve/trajnimeve dhe numri i pjesëmarrësve të mbajtura me fermerë </t>
  </si>
  <si>
    <t>Ruajtja e Shëndetit Publik, Shëndetit të Kafshëve dhe Bimëve përmes kontrollave zyrtare dhe marrjes së mostrave</t>
  </si>
  <si>
    <t>Repelimi i kafshëve kundër sëmundjes "Ethe Hemorragjike"-  Krime Kongo në komunat endemike Malishevë, Rahovec, Suharekë dhe Klinë</t>
  </si>
  <si>
    <t>AUV                     MBPZHR   MF
MAPL</t>
  </si>
  <si>
    <t>Zbatimi  i kontrollave zyrtare nga ana e Inspeksionit Sanitar</t>
  </si>
  <si>
    <t>Raporti i Drejtorisë së Inspektoratit</t>
  </si>
  <si>
    <t>IKSHP, MSH</t>
  </si>
  <si>
    <t xml:space="preserve">Zbatimi  i kontrollave zyrtare nga ana e Inspeksionit Fitosanitar  të brendshem </t>
  </si>
  <si>
    <t>IBK, MBPZHR</t>
  </si>
  <si>
    <t>Zbatimi  i kontrollave zyrtare nga ana e Inspeksionit Fitosanitar  Kufitar</t>
  </si>
  <si>
    <t>IBK, MBPZHR, Doganat, PK</t>
  </si>
  <si>
    <t xml:space="preserve">Zbatimi  i kontrollave zyrtare nga ana e Inspeksionit Veterinar të Brendshëm </t>
  </si>
  <si>
    <t>Ruajtja e Shëndetit Publik, Shëndetit të Kafshëve  përmes testeve laboratorike</t>
  </si>
  <si>
    <t>Zbatimi  i kontrollave zyrtare nga ana e Inspeksionit Veterinar Kufitar</t>
  </si>
  <si>
    <t>MBPZHR, Doganat, PK</t>
  </si>
  <si>
    <t xml:space="preserve">Analizimi i mostrave, sipas Planit nacional për Kontrollet Zyrtare  për monitorimin e sëmundjeve të kafshëve; </t>
  </si>
  <si>
    <t>Raporti i drejtorisë së Laboratorit</t>
  </si>
  <si>
    <t>AUV,LUV</t>
  </si>
  <si>
    <t xml:space="preserve">Analizimi i mostrave, sipas Planit nacional për Kontrollet Zyrtare  për monitorimin e sigurise dhe cilësise se ushqimit; </t>
  </si>
  <si>
    <t>Analizimi  mostrave të qumështit për procedim teknologjik sipas UA MBPZhR 20/2006,</t>
  </si>
  <si>
    <t>Ngritja e Kapaciteteve te KHAIA-se</t>
  </si>
  <si>
    <t xml:space="preserve">Trajnimi bazë për Hetime të Aksidenteve Hekurudhore </t>
  </si>
  <si>
    <t>Dy trajnime</t>
  </si>
  <si>
    <t>ZKM</t>
  </si>
  <si>
    <t>Trajnimi rifreskues për Hetime të Aksidenteve Ajrore.</t>
  </si>
  <si>
    <t>Kater trajnime</t>
  </si>
  <si>
    <t>Trajnim praktik(on job training) me institucione të cilat kemi marrëveshje bashkëpunimi</t>
  </si>
  <si>
    <t>K1-K4</t>
  </si>
  <si>
    <t>Perfaqesimi i Republikes se Kosoves ne Institucione Nderkombetare</t>
  </si>
  <si>
    <t xml:space="preserve">Pjesmarrje ne takimet e rregullta ne fushen e Aviacionit dhe Hekurudhave dhe Forume </t>
  </si>
  <si>
    <t xml:space="preserve">1. 2 takime ENCASIA, ( ajrore )
2. 2 takime ERA, ( hekurudhat )
3. 1 takim ne ISASI, ( ajrore )
4. 1 ESASI ( ajrore )
5.  1 Forum I aviacionit, </t>
  </si>
  <si>
    <t>Rregullimi I fushes per sherbimin te Kujdestarise</t>
  </si>
  <si>
    <t>Hartimi I Rregullores mbi sherbimin e Kujdestarise 24/7</t>
  </si>
  <si>
    <t xml:space="preserve"> Përhapja e vlerave dhe praktikave që promovojnë barazinë gjinore,
mbrojtjen e të drejtave,  fuqizimin e rolit dhe pozitës së grave dhe vajzave ne shoqëri. </t>
  </si>
  <si>
    <t xml:space="preserve">Programit strategjik për arritjen e barazisë gjinore në RK </t>
  </si>
  <si>
    <t xml:space="preserve">janar -qershor </t>
  </si>
  <si>
    <t>Programi i Kosovës për Barazi Gjinore  2019-2023 i miratuar dhe prezantuar, qershor</t>
  </si>
  <si>
    <t>10.000euro ABGJ, 15,000 euro SIDA</t>
  </si>
  <si>
    <t xml:space="preserve">Qeveria, Ministrite e linjes dhe komunat </t>
  </si>
  <si>
    <t xml:space="preserve">neni 3 dhe 4 I PKMZSA </t>
  </si>
  <si>
    <t>Masa 3</t>
  </si>
  <si>
    <t xml:space="preserve">Plani strategjik I Qeverise , plani Zhvillimor I Kosoves </t>
  </si>
  <si>
    <t xml:space="preserve">Vazhdimi I promovimit  te Legjislacionit dhe politikave publike   qe garantojnë barazinë gjinore. </t>
  </si>
  <si>
    <t xml:space="preserve">janar-dhjetor </t>
  </si>
  <si>
    <t xml:space="preserve">Numri  aktiviteteve ku është prezantuar legjislacioni primar dhe sekondarë . </t>
  </si>
  <si>
    <t xml:space="preserve">6,000 euro ABGJ 
15,000 euro SIDA  </t>
  </si>
  <si>
    <t>Strategjia per mbrojtje nga dhuna ne familje dhe Plani I Veprimit ,Programi I Kosoves per Barazi Gjinore ,Plani Zhvillimor I Kosoves .</t>
  </si>
  <si>
    <t>Zbatimi I Rekomandimeve te dala nga  Ex Post I LBGJ</t>
  </si>
  <si>
    <t xml:space="preserve">janar -dhjetor  </t>
  </si>
  <si>
    <t>1.Sistemi elektronik I monitorimit I vendosur  2. Numri i trajnimeve per perdorimin e sistemit elektronik te monitorimit te LBGJ-se</t>
  </si>
  <si>
    <t>5,000 euro ABGJ 15,000 euro SIDA</t>
  </si>
  <si>
    <t>ABGJ ZBGJ niveli komunal dhe ministror</t>
  </si>
  <si>
    <t>Plani Strategjik I Qeverise</t>
  </si>
  <si>
    <t xml:space="preserve">Mbledhja dhe raportimi i te dhenave ne baza gjinore </t>
  </si>
  <si>
    <t xml:space="preserve">Mars-shtator </t>
  </si>
  <si>
    <t xml:space="preserve">Indeksi I pjeserishem I Barazise gjinore I realizuar dhe publikuar </t>
  </si>
  <si>
    <t xml:space="preserve">2.500 euro ABGJ. 20.000 euro SIDA </t>
  </si>
  <si>
    <t>ABGJ dhe ASK</t>
  </si>
  <si>
    <t xml:space="preserve">neni 3 dhe 4 I PKZMSA </t>
  </si>
  <si>
    <t>Programi I kosoves per Brarazi Gjinore,Plani Strategjik I Qeverise.</t>
  </si>
  <si>
    <t xml:space="preserve">Shënimi i 16 Ditëve të Aktivizmit, dhe aktiviteteve promovuese. </t>
  </si>
  <si>
    <t xml:space="preserve">Nentor-dhjetor  </t>
  </si>
  <si>
    <t>Fushata të organizuara, evente të reaizuara</t>
  </si>
  <si>
    <t>2,000.euro ABGJ
3,000 euro SIDA</t>
  </si>
  <si>
    <t>ABGJ</t>
  </si>
  <si>
    <t>Ligji për Barazi gjinore, Ligji për mbrojtje nga dhuna në familje</t>
  </si>
  <si>
    <t>Strategjia per mbrojtje nga dhuna ne familje ,Programi I Kosoves per Barazi Gjinore .</t>
  </si>
  <si>
    <t>Prezantimi I analizes se situates mbi barazine gjinore ne Kosove</t>
  </si>
  <si>
    <t xml:space="preserve"> Janar- qershor </t>
  </si>
  <si>
    <t>Profili gjinor I kosoves I publikuar dhe prezantuar</t>
  </si>
  <si>
    <t>1,000 euro ABGJ     10,000 euro SIDA</t>
  </si>
  <si>
    <t>ABGJ Minisrtrit</t>
  </si>
  <si>
    <t>Ligji për Barazi gjinore, Ligji për statistika</t>
  </si>
  <si>
    <t>Rritja e transparences dhe llogaridhënies mbi barazinë gjinore me qellim te sensibilizimit te opinionit</t>
  </si>
  <si>
    <t xml:space="preserve">janar- dhjetor </t>
  </si>
  <si>
    <t>Numri I videoklipeve dhe fushatave te realizuara dhe tryezat e mbajtura</t>
  </si>
  <si>
    <t xml:space="preserve">5,000 euro ABGJ   30,000 euro SIDA </t>
  </si>
  <si>
    <t>Mbështeteja e iniciativave të reja që fuqizojnë pozitën e gruas në shoqëri përmes subvencioneve.</t>
  </si>
  <si>
    <t xml:space="preserve">janar - dhjetor </t>
  </si>
  <si>
    <t>Numri i përfitueseve</t>
  </si>
  <si>
    <t>40, 000 Euro ABGJ</t>
  </si>
  <si>
    <t>Krijimi I partneritetit me insitucione qe promovojnë barazinë gjinore dhe ngritjen e kapaciteteve</t>
  </si>
  <si>
    <t>1.Memorandumi i bashkëpunimit me UP I nenshkruar,
2. aktviteti I perkthimit te teksitit I realizuar 3. sesioni trajnues per UP I realizusar</t>
  </si>
  <si>
    <t>1.000 euro ABGJ, 8.000 euro SIDA</t>
  </si>
  <si>
    <t>ABGJ/UP Fakulteti Ekonomik</t>
  </si>
  <si>
    <t>Perplotesimi i i bazës ligjore dhe praktikave më të mira për zbatimin dhe buxhetimin e përgjegjshëm gjinorë në institucionet e RK</t>
  </si>
  <si>
    <t xml:space="preserve">qershor- dhjetor </t>
  </si>
  <si>
    <t xml:space="preserve">akti normativ I miratuar </t>
  </si>
  <si>
    <t>2.000 euro ABGJ   10.000 euro SIDA</t>
  </si>
  <si>
    <t>ABGJ, Ministria e Financave</t>
  </si>
  <si>
    <t xml:space="preserve">Programi I Qeverisë së Kosovës 2017-2021 </t>
  </si>
  <si>
    <t>Përplotësimi i kornizës ligjore dhe politikat publike të hartuara për garantimin e barazisë gjinore dhe mbrojtjen nga dhuna në familje</t>
  </si>
  <si>
    <t xml:space="preserve">Perplotesimi I kornizes ligjore per trajtimin e rasteve te dhunes ne familje </t>
  </si>
  <si>
    <t xml:space="preserve">Janar-dhjetor </t>
  </si>
  <si>
    <t xml:space="preserve">Procedurat Standarde te Vprimit per mbrojtje nga dhuna ne familje, te rishikuara . </t>
  </si>
  <si>
    <t>2.000 euro ABGJ     7.000 euro SIDA</t>
  </si>
  <si>
    <t>ABGJ MD MPMS MASHT MSH PSH PK</t>
  </si>
  <si>
    <t>Strategjia per mbrojtjen nga  dhuna ne familje</t>
  </si>
  <si>
    <t>Ngritja e kapaciteteve per vleresimin e ndikimit gjinore ne legjislacion</t>
  </si>
  <si>
    <t xml:space="preserve">Numri I trajnimeve </t>
  </si>
  <si>
    <t>5.000 ABGJ  9.000 SIDA</t>
  </si>
  <si>
    <t xml:space="preserve">ABGJ </t>
  </si>
  <si>
    <t>Plani Strategjik I Qeverise,Strategjia per rregullim me te mire.</t>
  </si>
  <si>
    <t>Realizimi i tre hulumtimeve nga fusha e barazise gjinore, pjesëmarrjës në vendimmarrje dhe përfaqësim</t>
  </si>
  <si>
    <t>janar dhjetor 2019</t>
  </si>
  <si>
    <t>Tri hulumtime te realizuara</t>
  </si>
  <si>
    <t>10.000 euro ABGJ  30.000 euro  SIDA</t>
  </si>
  <si>
    <t>Porgrami I Kosoves per Brarzi Gjinore,Plani Strategjik I Qeverise.</t>
  </si>
  <si>
    <t>Përkrahja financiare për kategoritë e luftës</t>
  </si>
  <si>
    <t>Ndihma për shërim dhe barëra</t>
  </si>
  <si>
    <t>Numri i perfituesve</t>
  </si>
  <si>
    <t>ZCKL</t>
  </si>
  <si>
    <t>Ndihma për banim</t>
  </si>
  <si>
    <t>Bursat studentore per studentet e dalluar</t>
  </si>
  <si>
    <t>mars - dhjetor</t>
  </si>
  <si>
    <t>Numri i perfituesve (maksimal 100)</t>
  </si>
  <si>
    <t>Kultivimi i vlerave të luftës</t>
  </si>
  <si>
    <t>Përkrahja e botimeve për Luftën Çlirimtare</t>
  </si>
  <si>
    <t>Ndarja e dekoratave Dekorimi me titullim
"Familje Veterani" dhe per Dëshmorët e Kombit</t>
  </si>
  <si>
    <t xml:space="preserve">1. Shpallja e tenderit për dizajn dhe shtyp
2. Numri I dekoratave, te shperndara 
3. Numri I dekoratave në përvjetoret e dëshmorëve, te shperndara
</t>
  </si>
  <si>
    <t xml:space="preserve">Përkrahje në shënimin e festave Kombetare  </t>
  </si>
  <si>
    <t>shkurt - dhjetor</t>
  </si>
  <si>
    <t xml:space="preserve">1. Numri I OJQ-ve te perkrahura
1. Pranimi dhe shqyrtimi i kërkesave nga palët 
</t>
  </si>
  <si>
    <t>Përkrahja e shoqatave të dala nga Lufta</t>
  </si>
  <si>
    <t>Projekti i rehabilitimit</t>
  </si>
  <si>
    <t>prill- tetor</t>
  </si>
  <si>
    <t>1. Marreveshja me institucionet e rehabilitimit
2. koordinimi me shoqatat e dala nga lufta dhe MPMS
3. Numri I te rehabilituarve</t>
  </si>
  <si>
    <t>Ndihmë financiare për OVL, SHIL, SHFD UÇK Qendër dhe Degeve</t>
  </si>
  <si>
    <t xml:space="preserve">1. Pranimi dhe shqyrtimi i kërkesave nga palet 
2. Numri i perfituesve
</t>
  </si>
  <si>
    <t>ZKM, MPMS</t>
  </si>
  <si>
    <t>Fuqizimi i marrëdhënieve bilaterale dhe multilaterale</t>
  </si>
  <si>
    <t xml:space="preserve">Rritja e rolit te Republkës së Kosoves në Takimet e Këshillit për BashkëpunimRajonal (RCC). </t>
  </si>
  <si>
    <t xml:space="preserve">1. Takimi I mbajtur I Bordit të RCC - së           2. Takimi I mbajtur Vjetor I RCC - së.               </t>
  </si>
  <si>
    <t>40,00,00 Kontributi vjetor në KBR.</t>
  </si>
  <si>
    <t>Ministritë</t>
  </si>
  <si>
    <t>Strategjia e programit të punës 2017 - 2019 (SWP) e KBR-së.</t>
  </si>
  <si>
    <t xml:space="preserve">Bashkëpunimi ndërministror me synim plotsimin e angazhimeve në kuadër të agjendës së RCC -së. </t>
  </si>
  <si>
    <t>Zbatimi dhe Monitorimi i planit shumëvjeqar të veprimit për zonën ekonomike rajonale</t>
  </si>
  <si>
    <t xml:space="preserve">1. Mbajtja e takimeve të regullta me përfaqësuesit/pikat e kontaktit nga ministritë.
2. Raporti i monitorimit te takimeve.
</t>
  </si>
  <si>
    <t>Ministrite</t>
  </si>
  <si>
    <t>te shihet a nderlidhet</t>
  </si>
  <si>
    <t>Mbështetja e zhvillimit të qëndrueshëm për komunitetet</t>
  </si>
  <si>
    <t>përkrahja e komuniteteve jo-shumicë me anë të ngritjes së kapaciteteve të organizatave jo qeveritare dhe mediave dhe mbështetje aktive të komuniteteve përmes aktiviteteve të OJQ-ve dhe mediave</t>
  </si>
  <si>
    <t>Shkurt - Nëntor</t>
  </si>
  <si>
    <t>Numri I projekteve të financuara</t>
  </si>
  <si>
    <t>500.000 euro</t>
  </si>
  <si>
    <t>ZÇK</t>
  </si>
  <si>
    <t>Ligji për mbrojtjen e të drejtave dhe interesave të Komuniteteve</t>
  </si>
  <si>
    <t>Përkrahja për përmirësimin e kushteve të jetesës së komuniteteve jo-shumicë</t>
  </si>
  <si>
    <t>numri I kërkesave të aprovuara</t>
  </si>
  <si>
    <t>300.000 euro</t>
  </si>
  <si>
    <t>Përkrahje për stabilizimin e komuniteteve dhe zhvillim përmes ndihmës financiare për zhvillimin e bizneseve individuale</t>
  </si>
  <si>
    <t>Numri I bizneseve të përkrahura</t>
  </si>
  <si>
    <t>200.000 euro</t>
  </si>
  <si>
    <t>Përkrahja e projekteve të vogla infrastrukturore të Komunave</t>
  </si>
  <si>
    <t>100.000 euro</t>
  </si>
  <si>
    <t>ZÇK-Komunat përfituese</t>
  </si>
  <si>
    <t>Programi I punës praktike</t>
  </si>
  <si>
    <t>100 studentë do të ndjekin praktikën në institucionet e nivelit Qendror dhe Lokal</t>
  </si>
  <si>
    <t>100.000 euro (donacion I Ambasadës Norvegjeze)</t>
  </si>
  <si>
    <t>Ambasada Norvegjeze</t>
  </si>
  <si>
    <t>Standarde më të mira jetese në komunat veriore përmes integrimit në sistemin e Kosovës</t>
  </si>
  <si>
    <t xml:space="preserve">Monitorimi dhe zbatimi i marreveshjeve te Brukselit ne komunat Veriore
Zhvillimi i kapaciteteve te nenpunesve civil
Sigurimi i mbeshtetjes teknike
Mbeshtetje komunave ne zbatimin e projekteve 
</t>
  </si>
  <si>
    <t xml:space="preserve">Numri I këshilltarëve të angazhuar
</t>
  </si>
  <si>
    <t>Prodhimi, Përmirësimi i Cilësisë së Informacioneve Statistikore dhe perafrimi me Sistemin Evropian te Statistikave</t>
  </si>
  <si>
    <t>Ligji mbi Statistikat zyrtare i aprovuar ne perputhje me Rregulloren (KE) nr 223/2009 e Parlamentit Evropian dhe e Këshillit e datës 11 marsit 2009 mbi statistikat evropiane.</t>
  </si>
  <si>
    <t>Ligji I aprovuar, Gazeta Zyrtare</t>
  </si>
  <si>
    <t>Kapitulli 18 i acquis-së: Statistikat PKZMSA</t>
  </si>
  <si>
    <t>Programi 5 vjeçar I Statistikave zyrtare 2018-2022, Plani vjetor I punes 2019</t>
  </si>
  <si>
    <t>Parapergaditjet (Regjistrimi i popullsise dhe banesave 2021)</t>
  </si>
  <si>
    <t>Raportet e pergaditura</t>
  </si>
  <si>
    <t>IRK</t>
  </si>
  <si>
    <t>Dokumentet e Eurostat-it (BE)</t>
  </si>
  <si>
    <t>Përmirësimi i cilësisë dhe Rritja e numrit të Publikimeve statistikore</t>
  </si>
  <si>
    <t xml:space="preserve">Publikimet statistikore te realizuara, web site i ASK-se </t>
  </si>
  <si>
    <t>Anketa mbi të ardhurat dhe kushtet e jetesës (SILC) e publikuar</t>
  </si>
  <si>
    <t>Publikimi i te dhenave ne web site</t>
  </si>
  <si>
    <t>ARE</t>
  </si>
  <si>
    <t>Matja e ekonomisë joformale në kuadër të sektorit privat</t>
  </si>
  <si>
    <t xml:space="preserve">Raportet e derguara ne Eurostat, </t>
  </si>
  <si>
    <t>ZKM, MF</t>
  </si>
  <si>
    <t>SKZH</t>
  </si>
  <si>
    <t>Anketa e kostos së punës,</t>
  </si>
  <si>
    <t>Pilot Anketa (e zhvilluar per here te pare),  e publikuar</t>
  </si>
  <si>
    <t>Zbatimi dhe monitorimi i Strategjise qeveritare për bashkepunim me shoqerinë civile 2019-2023</t>
  </si>
  <si>
    <t>Raporti i aprovuar dhe publikuar</t>
  </si>
  <si>
    <t xml:space="preserve"> 5 000</t>
  </si>
  <si>
    <t>ZKM/ZQM, Ministritë e linjës , AT e BE-së</t>
  </si>
  <si>
    <t>Qeverisja e mirë dhe sundimi i ligjit</t>
  </si>
  <si>
    <t>I. Menaxhimi i Financave Publike</t>
  </si>
  <si>
    <t>Strategjia qeveritare për bashkepunim me shoqërinë civile 2019-2023</t>
  </si>
  <si>
    <t>Monitorimi i zbatimit standardeve minimale të  konsultimeve me publikun</t>
  </si>
  <si>
    <t>Raporti për zbatimi e konsultimeve me publkun i viti 2018 i aprovuar dhe publikuar</t>
  </si>
  <si>
    <t>3 000</t>
  </si>
  <si>
    <t>ZKM/ZQM, Ministritë e linjës, AT e BE-së</t>
  </si>
  <si>
    <t>Hartimi dhe aprovimi i raportiti për  financimit publik të OSHC-ve</t>
  </si>
  <si>
    <t>Raporti për vitin 2018 i aprovuar dhe publikuar</t>
  </si>
  <si>
    <t>10 000</t>
  </si>
  <si>
    <t>ZKM/ZQM, MF dhe Ministritë e linjës, AT e BE-së</t>
  </si>
  <si>
    <t>2.1.4</t>
  </si>
  <si>
    <t>Nxjerrja e akteve nënligjore që kërkohen nga ligjet nr. 04/L-054 dhe 04/L-261</t>
  </si>
  <si>
    <t>1. Inicimi per hartimin e 12 (dymbëdhjetë) udhëzime administrative nga ministrite perkatese 2. Themelimi i Qendrës së Stresit Posttraumatik për Veteranët e Luftës së UÇK dhe rregullores për funksionimin e saj</t>
  </si>
  <si>
    <t>ZCKL, MPMS, MSH, MASHT, MZHE, MMPH, MI</t>
  </si>
  <si>
    <t xml:space="preserve">Konsolidimi i mëtejshëm i Kornizës së Planifikimit Strategjik </t>
  </si>
  <si>
    <t>Projekti i IPA</t>
  </si>
  <si>
    <t>ZKM, Ministrite e linjes</t>
  </si>
  <si>
    <t>PKZMSA 2018-2021, Kapitulli per RAP</t>
  </si>
  <si>
    <t>Strategjia per Permiresimin e Planifikimit dhe Koordinimit te Politikave 2017-2021</t>
  </si>
  <si>
    <t>Numri i Strategjive sektoriale te miratuara në pajtim me Udhëzimin Administrativ të rishikuar 07/2018</t>
  </si>
  <si>
    <t>Hartimi I Koncept Dokumentit për programin e zhvillimit të barres administrative</t>
  </si>
  <si>
    <t xml:space="preserve">Koncept Dokumenti, i miratuar  </t>
  </si>
  <si>
    <t>Ministritë, SIDA</t>
  </si>
  <si>
    <t>Programi për Reforma Ekomomike – MASA 9
Strategjia për Rregullim më të Mirë 2.0 për Kosovën 2017-2021</t>
  </si>
  <si>
    <t>Avancimi i reformave të sektorit të ujërave sipas Politikës së Qeverisë për Ujëra</t>
  </si>
  <si>
    <t>Vendimet e Këshillit Ndërministror për Ujërat</t>
  </si>
  <si>
    <t>Kostoja varet nga politika e përcaktuar dhe kalkulohet atëherë</t>
  </si>
  <si>
    <t>ZKM, MMPH, MZHE, KRU, ARRU, donatorët</t>
  </si>
  <si>
    <t>Kapitulli 27</t>
  </si>
  <si>
    <t>Masa 32</t>
  </si>
  <si>
    <t>Masa 4</t>
  </si>
  <si>
    <t>Kapitulli 2.4.1 / 4.1</t>
  </si>
  <si>
    <t>Politika e Qeverisë për Ujërat
Programi I Qeverise 2017-2021
Strategjia shteterore e ujerave 2017-2036</t>
  </si>
  <si>
    <t>Ministria për Komunitete dhe Kthim</t>
  </si>
  <si>
    <t>Kthimi i personave të zhvendosur dhe zgjidhje të qëndrueshme</t>
  </si>
  <si>
    <t xml:space="preserve">Përkrahja për kthim në rindërtimin dhe rinovimin e shtëpive  </t>
  </si>
  <si>
    <t xml:space="preserve">1.Deri 60 shtëpi të rindërtuara (rindërtimi i plotë dhe riparimet e vogla) përmes aktiviteteve direkte të MKK-së, dhjetor.                                                                                                                                                                                  2. Deri 80 shtëpi të ndërtuara me infrastrukturë përkatëse për kthim të familjeve të zhvendosura, përmes projektit "Kthimi dhe Ri-integrimi në Kosovë" (faza e pestë), dhjetor.  </t>
  </si>
  <si>
    <t xml:space="preserve">1. MKK 2,5 euro mln,  2. MKK 1 mil. euro, BE 2,2 euro  </t>
  </si>
  <si>
    <t>PKZMSA Kapitulli 23</t>
  </si>
  <si>
    <r>
      <t>Programi  i Qeverisë 2017-2021,</t>
    </r>
    <r>
      <rPr>
        <sz val="10"/>
        <rFont val="Calibri"/>
        <family val="2"/>
      </rPr>
      <t>Rregullorja nr. 01/2018 për Kthimin e Personavetë Zhvendosur dhe Zgjidhje të Qëndrueshme,IPA 2016</t>
    </r>
  </si>
  <si>
    <t>Vazhdimi i projektit "Mbështetja për mbylljen e qendrave kolektive" në Kuvendet Komunale Shtërpcë</t>
  </si>
  <si>
    <t>janar-gusht</t>
  </si>
  <si>
    <t>5 Qendrat kolektive në Komunën e Shterpcës, të mbyllura</t>
  </si>
  <si>
    <t xml:space="preserve">BE – 697.000,00 € </t>
  </si>
  <si>
    <t>KK Shtërpcë</t>
  </si>
  <si>
    <t>Programi  i Qeverisë 2017-2021,Rregullorja nr. 01/2018 për Kthimin e Personavetë Zhvendosur dhe Zgjidhje të Qëndrueshme,IPA 2014</t>
  </si>
  <si>
    <t xml:space="preserve"> Projekti "Mbështetja për mbylljen e qendrave kolektive" në KK Leposaviq, KK Zveqan dhe KK Graqanicë</t>
  </si>
  <si>
    <t xml:space="preserve">14 qendra kolektive (11 në Leposaviq, 2 në Zveqan dhe 1 në Graqanicë), të mbyllura </t>
  </si>
  <si>
    <t>Komuna e Leposaviqit, Zveqanit dhe Graqanicës</t>
  </si>
  <si>
    <t>Programi  i Qeverisë 2017-2021, IPA 2018</t>
  </si>
  <si>
    <t xml:space="preserve">Zhvillimi i projekteve infrastrukturore në bashkëpunim ndërmjet nivelit qendror dhe lokal. </t>
  </si>
  <si>
    <t xml:space="preserve">Deri në 20 projekte infrastrukturore të zhvilluara. </t>
  </si>
  <si>
    <t>1,5 mil. €</t>
  </si>
  <si>
    <t>Komunat, Ministria e Administrimit dhe pushtetit Lokal, Ministria e Infrstrukturës</t>
  </si>
  <si>
    <t>Programi  i Qeverisë 2017-2021, Rregullorja nr. 01/2018 për Kthimin e Personavetë Zhvendosur dhe Zgjidhje të Qëndrueshme</t>
  </si>
  <si>
    <t>Fuqizimi dhe Stabilizimi i Komuniteteve në Kosovë</t>
  </si>
  <si>
    <t>Vazhdimi i projektit "Programit të KE-së për Stabilizimin e Komuniteteve III" faza e tretë për të krijuar gjenerimin e të ardhurave dhe mundësitë e punësimit midis komuniteteve pakicë në të gjitha regjionet e Kosovës, (periudha e implementimit të projektit 2015-2017)</t>
  </si>
  <si>
    <t xml:space="preserve">1. Numri i projekteve të mbeshtetura, gusht.
2. Nurmi i personave te punesuar ne pozita të qëndrueshme të punësimit afatgjatë, gusht.  </t>
  </si>
  <si>
    <t>MKK 300.000,00 euro mln</t>
  </si>
  <si>
    <t>Programi  i Qeverisë 2017-2021,IPA 2014</t>
  </si>
  <si>
    <t>Projekti "Programi i KE-së për Stabilizimin e Komuniteteve IV" faza e Katërt për të krijuar gjenerimin e të ardhurave dhe mundësitë e punësimit midis komuniteteve pakicë në të gjitha regjionet e Kosovës</t>
  </si>
  <si>
    <t xml:space="preserve">1. Numri i projekteve të mbeshtetura, dhjetor.
2. Nurmi i personave te punesuar ne pozita të qëndrueshme të punësimit afatgjatë, dhjetor.  </t>
  </si>
  <si>
    <t xml:space="preserve"> 200.000,00 euro</t>
  </si>
  <si>
    <t>Programi  i Qeverisë 2017-2021,IPA 2018</t>
  </si>
  <si>
    <t>Furnizimi me material ndërtimor me qëllim të stabilizimit, riintegrimit dhe zhvillimit të qëndrueshëm socio-ekonomik.</t>
  </si>
  <si>
    <t xml:space="preserve">Deri në 300 përfitues, të mbështetur. </t>
  </si>
  <si>
    <t>2 mil. €</t>
  </si>
  <si>
    <t>Programi  i Qeverisë 2017-2021,Rregullorja nr. 01/2018 për Kthimin e Personavetë Zhvendosur dhe Zgjidhje të Qëndrueshme</t>
  </si>
  <si>
    <t>Përkrahja e projekteve të cilat janë në funksion të kthimit, riintegrimit dhe stabilizimit të komuniteteve, si dhe ndarja e granteve për personat fizik, personat juridik dhe OJQ-ve.</t>
  </si>
  <si>
    <t xml:space="preserve">Deri në 60 projekte të përkrahura. </t>
  </si>
  <si>
    <t>290,000.00 €</t>
  </si>
  <si>
    <t>Shoqeria civile</t>
  </si>
  <si>
    <t>Programi  i Qeverisë 2017-2021,Udhëzuesi për subvencionimin e projekteve dhe aktiviteteve që promovojnë të drejtat e komuniteteve e dhe pjesëtareve të tyre në Republikën e Kosovës</t>
  </si>
  <si>
    <t>Ndarja e pakove të harmonizuara të ndihmave, me rastin e kthimit të PZH-ve</t>
  </si>
  <si>
    <t xml:space="preserve">Deri në 200 përfitues të pakove të harmonizuara, të përkrahur.  </t>
  </si>
  <si>
    <t>10,000.00 €</t>
  </si>
  <si>
    <t>Mennaxhimi i të dhënave për të kthyerit, riintegrimit dhe projekteve zhvillimore.</t>
  </si>
  <si>
    <t xml:space="preserve">Ofrimi i informacionit për të zhvendosurit rreth kushteve, kritereve dhe procedurave të kthimit përmes vizitave shko-shiko dhe shko-informohu </t>
  </si>
  <si>
    <t>Deri 20 vizita të realizuara</t>
  </si>
  <si>
    <t>Ngritja e Sistemit te Menaxhimit te Informacionit për personat e zhvendosur</t>
  </si>
  <si>
    <t>1. Baza e të dhënave për numrin dhe lokacionin e të kthyerve dhe të zhvendosurve, e themeluar, dhjetor.                        2. Numri i personave të zhvendosur të rikthyer, të regjistruar në komuna, dhjetor.</t>
  </si>
  <si>
    <t>20,000.00 €</t>
  </si>
  <si>
    <t>MPB, IOM, UNHCR</t>
  </si>
  <si>
    <t>Avancimi i kornizës ligjore dhe dokumenteve strategjike për komunitete, kthim dhe integrim.</t>
  </si>
  <si>
    <t>Rishikimi i strategjisë.</t>
  </si>
  <si>
    <t>Strategjia për Komunitete dhe Kthim, e plotësuar dhe ndryshuar</t>
  </si>
  <si>
    <t>ZKM, Ministrit e Linjes, Komunat</t>
  </si>
  <si>
    <t>Plani i dokumenteve strategjike për vitin 2019</t>
  </si>
  <si>
    <t xml:space="preserve">Hartimi, ndryshimi dhe plotësimi i i kornizës ligjore për komunitete, kthim dhe riintegrim. </t>
  </si>
  <si>
    <t xml:space="preserve">1. Koncept dokumenti për persona të zhvendosur, i hartuar, Qershor.                                                 2. Koncept dokumenti për përkrahjen e projekteve për komunitete, i miratuar, Qershor.
3. Plotësim ndryshimi i rregullores nr. 40/2012 për organizimin e brendshëm dhe sistematizimin e vendeve të punës për ministrinë për komunitete dhe kthim, i hartuar, Dhjetor. </t>
  </si>
  <si>
    <t>Programi  i Qeverisë 2017-2021</t>
  </si>
  <si>
    <t>Ministria e Zhvillimit Rajonal</t>
  </si>
  <si>
    <t xml:space="preserve">Hartimi dhe koordinimi i politikave për zhvillim socio-ekonomik  rajonal </t>
  </si>
  <si>
    <t>Hartimi I Strategjisë për Zhvillim Rajonal</t>
  </si>
  <si>
    <t xml:space="preserve">Janar - shtator </t>
  </si>
  <si>
    <t>1.Pesë takime të mbajtura të G.P;     K3                          2. Konsultimi paraprak I realizuar; K2                          3. Konsultimi publik I realizuar K3
4. Strategjia e hartuar K3</t>
  </si>
  <si>
    <t xml:space="preserve">Ministritë e linjës, Komuna dhe shoqëria civile     </t>
  </si>
  <si>
    <t>MSA, PKZMSA, kapittulli 22</t>
  </si>
  <si>
    <t>Programi i Qeverisë 2017-2021;
KASH 2018 - 2021</t>
  </si>
  <si>
    <t>Hartimi I Analizes për zhvillim socio - ekonomik rajonal të balancuar</t>
  </si>
  <si>
    <t>prill - shtator</t>
  </si>
  <si>
    <t>1. Grupi Punues I formuar;    K1                   2. Tri (3) takime të mbajtura;     K3                   3. Konsultimi paraprak I realizuar; K2                            4. Konsultimi publik I realizuar; K3</t>
  </si>
  <si>
    <t xml:space="preserve">Ministritë e linjës, Agjencioni I statistikave, Komuna dhe shoqëria civile     </t>
  </si>
  <si>
    <t>Koordinimi dhe zhvillimi i politikave me MTI me qëllim të zhvillimit të zonave ekonomike dhe të sektorit privat në Kosovë</t>
  </si>
  <si>
    <t>Pjesëmarrja në tetë (8) takime të organizuara nga MTI K4</t>
  </si>
  <si>
    <t>MTI;        ZKM; Komunat.</t>
  </si>
  <si>
    <t>PKZMSA, kapittulli 22</t>
  </si>
  <si>
    <t>Hartimi I udhëzimeve për fushën e zhvillimit socio-ekonomik rajonal</t>
  </si>
  <si>
    <t>janar - qershor</t>
  </si>
  <si>
    <t xml:space="preserve">1. kriteret për financimin e projekteve, të hartuara; K1                           2. manuali për përgatitjen e projekt-propozimeve, I hartuar;K2                              3. manuali për monitorimin e projekteve, I hartuar;K2 4.Kontratat e hartuara  K2                   </t>
  </si>
  <si>
    <t xml:space="preserve"> PKZMSA,</t>
  </si>
  <si>
    <t>Zhvillimi I Përformancës socio - ekonomike rajonale</t>
  </si>
  <si>
    <t>Zhvillimi i indikatorëve socio ekonomik - rajonal</t>
  </si>
  <si>
    <t xml:space="preserve">Analiza e  gjendjes aktuale për treguesit ekzistues, e hartuar;  K2                      </t>
  </si>
  <si>
    <t xml:space="preserve">Ministrit e linjës, Komuna     </t>
  </si>
  <si>
    <t>MSA, PKZMSA</t>
  </si>
  <si>
    <t>Hartimi i analizes per profile socio ekonomike-rajonale, pë parqitjen e përparësive të rajoneve në fusha të caktuara</t>
  </si>
  <si>
    <t>pesë (5) profile për zhvillim rajonal, të hartuara;   K2</t>
  </si>
  <si>
    <t xml:space="preserve">MZHR dhe Komunat                                    </t>
  </si>
  <si>
    <t>Analiza e investimeve kapitale per zhvillim socio ekonomik rajonal</t>
  </si>
  <si>
    <t xml:space="preserve"> 1. Grupi Punues për hartimin e analizës, I formuar;     K1                                2. Analiza e  investimeve kapitale sipas rajonave, e finalizuar. K2</t>
  </si>
  <si>
    <t>MZHR</t>
  </si>
  <si>
    <t>Zhvillimi I studimit  për menaxhimin e përformanës rajonale</t>
  </si>
  <si>
    <t>prill - dhjetor</t>
  </si>
  <si>
    <t xml:space="preserve">1. Grupi Punues, I  formuar;  K2                                2. Mbledhja dhe klasifikimi I të dhënave; K3                                  3. Studimi I finalizuar dhe publikuar    K4                                             </t>
  </si>
  <si>
    <t>MZHR,                       komunat</t>
  </si>
  <si>
    <t>Zhvillimi dhe implementimi i programeve për zhvillim rajonal</t>
  </si>
  <si>
    <t>Lansimi dhe implememntimi I programit për zhvillim rajonal te balansuar</t>
  </si>
  <si>
    <t xml:space="preserve">1. pesë (5) sesione informuese me AZHR-të dhe komunat të realizuara;    K1                 2. publikimi I thirrjes për dorëzimin e projekt-propozimeve, e realizuar;      K1                   3. Formimi I ekipit monitorues dhe vizitat monitoruese.     K4         4. Projektet e implementuara. K4    </t>
  </si>
  <si>
    <t xml:space="preserve">MZHR, komunat, </t>
  </si>
  <si>
    <t>Lansimi dhe implementimi I programit per zhvillim rajonal</t>
  </si>
  <si>
    <t xml:space="preserve"> 1. Lansimi I thirrjes ; K1                        2. vizitat  monitoruese për implementimin e secilit projekt të financuar, e realizuar; K4                                   3. Ekipi monitorues I formuar. K4;                          4. Projektet e implementuara. K4 </t>
  </si>
  <si>
    <t>Lansimi dhe implementimi I skemes se granteve per OJQ-të.</t>
  </si>
  <si>
    <t>1. Lansimi I thirrjes per aplikim.     K2                    2. Vlerësimi I projekteve dhe nënshkrimi I kontratave;     K3                       3. Ekipi Monitorues I formuar. K3;                 4. Projektet e implementuara. K4</t>
  </si>
  <si>
    <t>Zhvillimi I Softuerit për menaxhimin dhe implementimin e projekteve.</t>
  </si>
  <si>
    <t>1. Formimi I grupit punues per hartimin e kritereve. 2.Lansimi I Projektit.                         3. Zhvillimi I sistemit.</t>
  </si>
  <si>
    <t>MZHR dhe Komunat</t>
  </si>
  <si>
    <t>Hartimi dhe programimi I projekteve per fushën e zhvillimit socio-ekonomik rajonal</t>
  </si>
  <si>
    <t xml:space="preserve">1. Ekipi punues për hartimin e programieve të projekteve në fushën e zhvillimit socio-ekonomik rajonal, I formuar;  K1                         2. tri (3) takime të G.P, të mbajtura;     K4                    3. Programi për fushën e zhvillimit socio-ekonomik rajonal, i hartuar;           K4          </t>
  </si>
  <si>
    <t>MZHR dhe donatoret</t>
  </si>
  <si>
    <t>Ngritja e kapaciteteve të NVM për hartimin e projekteve në fushën e zhvillimit socio-ekonomik lokal</t>
  </si>
  <si>
    <t xml:space="preserve">1. Manuali për përgatitjen e projekt-propozimeve, I hartuar;                   2. Botimi dhe shpërndarja 1.000 kopjeve,                              </t>
  </si>
  <si>
    <t xml:space="preserve">MZHR,              </t>
  </si>
  <si>
    <t>Zhvillimi I aktiviteteve me MTI për  avancimin dhe zhvillimin e zonave ekonomaike</t>
  </si>
  <si>
    <t>Plani I hartuar. K1</t>
  </si>
  <si>
    <t>Programi I qeverisë 2017-21</t>
  </si>
  <si>
    <t xml:space="preserve"> MTI</t>
  </si>
  <si>
    <t xml:space="preserve">Monitorimi  i punës së organeve komunale  </t>
  </si>
  <si>
    <t>1) % e mbledhjeve të kuvendeve të komunave të monitoruara (Mars, Qershor, Shtator, Dhjetor);                      2) Raporti i funksionimit të komunave, hartuar dhe dërguar në Kuvend të Kosovës (Mars).</t>
  </si>
  <si>
    <t xml:space="preserve">MAPL, Komunat </t>
  </si>
  <si>
    <t>MSA neni 120</t>
  </si>
  <si>
    <t>SKZH, Objektivi 2: Qeverisja e Mirë dhe Sundimi i Ligjit</t>
  </si>
  <si>
    <t>Strategjia për Vetëqeverisjes Lokale 2016 - 2026; Programi i Qeverisë së Republikës së Kosovës 2017-2021</t>
  </si>
  <si>
    <t>Vlerësimi i ligjshmërisë së akteve të Komunave</t>
  </si>
  <si>
    <t xml:space="preserve">1) % e vlerësimit të akteve të cilat i nënshtrohen shqyrtimit të detyrueshëm të ligjshmërisë (Mars, Qershor, Shtator, Dhjetor);
2) % e vlerësimit të akteve në kuadër të shqyrtimit të rregullt të ligjshmërisë (Mars, Qershor, Shtator, Dhjetor);
3) % e kërkesave për rishqyrtim të adresuara në komuna (Mars, Qershor, Shtator, Dhjetor).
</t>
  </si>
  <si>
    <t>Konsultimi paraprak i Komunave për aktet e tyre</t>
  </si>
  <si>
    <t>1) 100% e kërkesave të realizuara për konsultim paraprak.</t>
  </si>
  <si>
    <t>MAPL</t>
  </si>
  <si>
    <t>Mars 2019</t>
  </si>
  <si>
    <t xml:space="preserve">1) programi i trajnimeve i aprovuar (Mars). 
</t>
  </si>
  <si>
    <t>Strategjia për Vetëqeverisje Lokale 2016 - 2026; Programi i Qeverisë së Republikës së Kosovës 2017-2021; Strategjia për Trajnime të Nëpunësve Civil 2016 - 2020</t>
  </si>
  <si>
    <t>Zbatimi i programeve të trajnimit</t>
  </si>
  <si>
    <t>Janar-Dhjetor 2019</t>
  </si>
  <si>
    <t xml:space="preserve">2) 30 trajnime të mbajtura në fushat : Menaxhimi i financave, Administrata dhe qeverisja e mire,  grupet e margjinalizuara (projekti SORI) Trashëgimia kulturore, etj (Janar-Dhjetor).
3) 450 zyrtarë komunal të trajnuar (Dhjetor).
</t>
  </si>
  <si>
    <t>Strategjia për Vetëqeverisje Lokale 2016 - 2026; Programi i Qeverisë së Republikës së Kosovës 2017-2021; Strategjia për Trajnime të Nëpunësve Civil 2016 - 2020.</t>
  </si>
  <si>
    <t>Përgatitja e programit për ngritje të  kapaciteteve komunale</t>
  </si>
  <si>
    <t>Raporti i rregullt për përmbushjen e obligimeve të komunave që dalin nga agjenda evropiane</t>
  </si>
  <si>
    <t xml:space="preserve"> 1) 3 raporte të hartuara dhe publikuara (Janar, Qershor, Tetor)
 2) % e masave të përmbushura nga kriteret politike të MSA-së; (Dhjetor)
3) % e masave të përmbushura nga kriteret ekonomike të MSA-së (Dhjetor);                              4) % e masave të përmbushura nga standardet evropiane të MSA-së (Dhjetor);</t>
  </si>
  <si>
    <t>PKZMSA - Blloku 1, 2, dhe 3</t>
  </si>
  <si>
    <t xml:space="preserve">SKZH - 4 Objektiva kryesore </t>
  </si>
  <si>
    <t xml:space="preserve">Strategjia për Vetëqeverisjes Lokale 2016 - 2026; Programi i Qeverisë së Republikës së Kosovës 2017-2021; Raporti i Progresit për Vendin </t>
  </si>
  <si>
    <t>Objektivi</t>
  </si>
  <si>
    <t>kosto financiare</t>
  </si>
  <si>
    <t>Institucionet e perfshira</t>
  </si>
  <si>
    <t xml:space="preserve">Avancimi i bashkëpunimit ndërkomunal, komunal ndërkombëtar dhe ndërkufitar </t>
  </si>
  <si>
    <t>Mbështetja e projekteve për komunat në fushën e bashkëpunimit ndërkomunal dhe avancimi i iniciativave për bashkëpunim komunal nderkombetar</t>
  </si>
  <si>
    <t xml:space="preserve">Mars- Qershor 2019         </t>
  </si>
  <si>
    <t>1) Fondi për bashkëpunim ndërkomunal, i lansuar; (mars)           2) Raporti vlerësues për komunat përfituese, i publikuar; (mars)                                                                                                   3) 500,000.00 euro të ndara për projektet e bashkëpunimit ndërkomunal; (qershor)</t>
  </si>
  <si>
    <t xml:space="preserve">MAPL,     MPJ, Komunat Projektet donatore </t>
  </si>
  <si>
    <t xml:space="preserve">Të zbatohen
nenet 121,
122, 123, 124
dhe 125 të
MSA-së </t>
  </si>
  <si>
    <t>Objektivi 2: Konkurrueshmëria dhe Klima e investimeve</t>
  </si>
  <si>
    <t>Vlerësimi i nevojave për bashkëpunim ndërkomunal</t>
  </si>
  <si>
    <t xml:space="preserve">Mars  2019         </t>
  </si>
  <si>
    <t xml:space="preserve">1) Raporti i vlerësimit, i hartuar </t>
  </si>
  <si>
    <t xml:space="preserve">MAPL Komunat Projektet donatore </t>
  </si>
  <si>
    <t xml:space="preserve">Programi i Bashkëpunimit Ndërkufitar Kosovë – Maqedoni,  IPA II 2014-2020  </t>
  </si>
  <si>
    <t xml:space="preserve">Janar-Dhjetor 2019         </t>
  </si>
  <si>
    <t xml:space="preserve">1) 1 projekt i zbatuar në prioritetin: Rritja e konkurrueshmërisë, bizneseve dhe zhvillimit të BVM-së, tregtisë dhe investimeve në vlerë të përgjithshëm 324,766.11 Euro; (Dhjetor)
2)  7 projekte të zbatuara në prioritetin: inkurajimi i turizmit, kulturës dhe trashëgimisë  natyrore  në vlerë të përgjithshme 1,819,527.15 Euro; (Dhjetor)
3) Projekti strategjik, Pika kufitare mes Kosovës dhe Maqedonisë në Stanqiq – Bellanoce, i funksionalizuar. ??
</t>
  </si>
  <si>
    <t xml:space="preserve">Programi i Bashkëpunimit Ndërkufitar Mali i Zi – Kosovë,  IPA II 2014-2020  </t>
  </si>
  <si>
    <t xml:space="preserve">1) 3 projekte në prioritetin: Promovimi i punësimit, lëvizjes së punëtorëve dhe përfshirjes sociale dhe kulturore përgjatë kufirit në vlerë 673,469.72 €, të zbatuara;(Dhjetor)
2)   2 projekte në prioritetin: Mbrojtja e ambientit, promovimi i përshtatjes dhe zbutjes së ndryshimeve klimatike, si dhe parandalimit dhe menaxhimit të rrezikut në vlerë 564,320.57 €, të zbatuara;(Dhjetor)
3) 2 projekte në prioritetin: Inkurajimi  i turizmit, kulturës dhe trashëgimisë  natyrore 738,220.80€, të zbatuara. (Dhjetor)
</t>
  </si>
  <si>
    <t xml:space="preserve">Programi i Bashkëpunimit Ndërkufitar Shqipëri – Kosovë,  IPA II 2014-2020 </t>
  </si>
  <si>
    <t>1) 2 projekte nga thirrja e parë  për propozime për prioritetin: Inkurajimi i turizmit, kulturës dhe trashëgimisë  natyrore në vlerë të përgjithshme 1,020,114 Euro, të zbatuara; (Dhjetor)
2) 3 projekte nga thirrja e parë për propozime për prioritetin: Investimi në arsim, edukim dhe rritje të shkathtësive në vlerë të përgjithshme 1,192,547 Euro, të zbatuara; (Dhjetor)                                                                                   3) Funksionalizimi i plotë pikës kufitare në Shishtavec. ??</t>
  </si>
  <si>
    <t xml:space="preserve">Rritja e zhvillimit ekonomik lokal përmes mbështetjes financiare të komunave të bazuar në Performancë
</t>
  </si>
  <si>
    <t>3.2 Rishikimi i sistemit ekzistues për performancë komunale,  funksionalizimi dhe shpallja e komunave përfituese për grantin e performancës</t>
  </si>
  <si>
    <t>1) Sistemi i performancë komunale, i rishikuar (Qershor)         2) Raporti për performancë komunale, i hartuar (Qershor)       3) komunat përfituese sipas performancës, të shpallura; (Qershor)                                                                                                 4) 2,450.000 euro të ndara për komunat me performancën më të mirë në ofrimin e shërbimeve; (Qershor)                                5) Sistemi elektronik i raportimit për performancë, i funksionalizuar (Mars)</t>
  </si>
  <si>
    <t>MAPL, donatoret</t>
  </si>
  <si>
    <t xml:space="preserve">Të zbatohet
neni 120 i
MSA-së </t>
  </si>
  <si>
    <t>Objektivi 2 - Qeverisja e Mire dhe Sundimi i Ligjit</t>
  </si>
  <si>
    <t>Strategjia për Vetëqeverisje Lokale 2016 - 2026; Strategjia për Zhvillim Ekonomik Lokal 2019-2023-Objektiva Strategjike; Programi i Qeverisë së Republikës së Kosovës 2017-2021</t>
  </si>
  <si>
    <t>Financimi i projekteve kapitale per  zhvillim të qëndrueshëm komunal dhe mbështetje të IT-së</t>
  </si>
  <si>
    <t>Qershor 2019</t>
  </si>
  <si>
    <t xml:space="preserve">1)  Raporti vlerësues për komunat përfituese, i publikuar; (Mars)                                                                                                     2)  7 milion euro të ndara për projektet e komunave nga programi Dritarja për investime komunale; (Shtator)                              3) 700,000 euro te ndara per komuna per banim social; (Qershor)                                                                                              4) 500,000 euro te ndara per komuna per zhvillim socio-ekonomik lokal; (Qershor)                                                                         5) 100.000 euro të ndara për avancimin e sistemeve elektronike për komuna; (Dhjetor)  </t>
  </si>
  <si>
    <t>MAPL, Komunat, donatorët</t>
  </si>
  <si>
    <t xml:space="preserve">Ngritja e transparencës komunale dhe Promovimi i të drejtave të njeriut 
</t>
  </si>
  <si>
    <t>Monitorimi i zbatimit të obligimeve të komunave për të drejtat e komuniteteve</t>
  </si>
  <si>
    <t>Janar- Dhjetor 2019</t>
  </si>
  <si>
    <t xml:space="preserve">1) Raportet për të drejtat e fëmijëve, të komuniteteve dhe për barazi gjinore, i hartuar; (Qershor, Dhjetor) </t>
  </si>
  <si>
    <t xml:space="preserve">PKZMSA / Kriteret Politike / Të drejtat e njeriut dhe mbrojtja e minoriteteve / Neni 3 dhe 4 I MSA-së </t>
  </si>
  <si>
    <t xml:space="preserve">Objektivi 3 - Arsimi dhe punësimi </t>
  </si>
  <si>
    <t>Monitorimi dhe matja e nivelit të transparencës së organeve komunale</t>
  </si>
  <si>
    <t>1) % e dokumenteve kryesore dhe akteve të kuvendit dhe kryetarit të komunës të publikuara në ueb-faqet zyrtare; (Mars, Qershor, Shtator, Dhjetor)                                                    2) 76 takime publike të obligueshme të mbajtura në 38 komuna; (Dhjetor)                                                                             3)  % e projekt-akteve të përgjithshme të komunave të cilat i janë nënshtruar procesi të konsultimit publik; (Qershor, Dhjetor);                                                                                                                                             4) 76 raportime të krytarëve të komunave për gjendjen ekonomike-financiare  para kuvendeve të komunave. (Dhjetor);                                                                                             6) Raporti statistikor për qasje në dokumente publike, i hartuar; (Qershor, Dhjetor);                                                                                              7)  "Modeli Institucional Transparent", i krijuar;                                             8) Ueb faqet  e komunave Zubin Potok, Zveçan dhe Leposaviq, të ridizajnuara dhe të funksionalizuara</t>
  </si>
  <si>
    <t xml:space="preserve">MAPL, ASHI, Komunat, </t>
  </si>
  <si>
    <t>ARE 2019 / Sh 1: Qeverisja e Mirë dhe Sundimi i Ligjit</t>
  </si>
  <si>
    <t xml:space="preserve">Zgjerimi i platformës online të vlerësimit të ligjshmërisë </t>
  </si>
  <si>
    <t xml:space="preserve">Dhjetor 2019         </t>
  </si>
  <si>
    <t>1) Sistemi i vlerësimit të ligjshmërisë së akteve të komunave me ministritë e linjës, i përfunduar (Dhjetor)</t>
  </si>
  <si>
    <t>ARE 2019 Sh 1: / Qeverisja e Mirë dhe Sundimi i Ligjit</t>
  </si>
  <si>
    <t>Informimi i komunave për standardet minimale të konsultimit publik</t>
  </si>
  <si>
    <t>Qershor-Shtator 2019</t>
  </si>
  <si>
    <t xml:space="preserve">1) Manuali për standardet minimale për konsultim publik, i hartuar; (Qershor)                                                                                         2)  Dy (2) sesione informuese për zyrtarët komunal, të mbajtura;   (Shtator)                                                                          </t>
  </si>
  <si>
    <t>MAPL   ZQM</t>
  </si>
  <si>
    <t xml:space="preserve">Avancimi i politikave dhe 
i kornizës ligjore për vetëqeverisje lokale
</t>
  </si>
  <si>
    <t>Hartimi i akteve nënligjore</t>
  </si>
  <si>
    <t>Mars - Shtator, 2019</t>
  </si>
  <si>
    <t xml:space="preserve">1) Ligji për Dhëninen në Shfrytëzim dhe këmbimin e pronës së paluajtshme të komunës , i aprovuar       (Qershor)                                                                                2)Projekt rregullore për përcaktimin e procedurave të dhënies në shfrytëzim dhe këmbimit të pronës së paluajtshme të komunës (Shtator);
3) Plotësim ndryshimi i Rregullores për shqyrtimin administrativ të akteve të komunës (Maj);
4) Plotësim ndryshimi i Udhëzimit Administrativ  Nr. 2008/08 për marrëveshjet e bashkëpunimit të komunave me fshatrat, vendbanimet dhe lagjet urbane (Qershor);
5) Plotësim ndryshimi i Udhëzimit Administrativ  Nr.01/2015 për trancaperencë në komuna (Mars);                                                                                                               6) Plotësim ndryshimi i Udhëzimit Administrativ  Nr.2012/01 për monitorimin e punës së organeve të komunave nëpërmes "TELEPREZENCËS"; (Mars)                                                                                             
</t>
  </si>
  <si>
    <t xml:space="preserve">MAPL, Komunat, donatorët </t>
  </si>
  <si>
    <t>Studimi i Fisibilitetit për vetëqeverisjes lokale në Kosovë</t>
  </si>
  <si>
    <t xml:space="preserve">1. Raporti për studimin i përfunduar </t>
  </si>
  <si>
    <t>Neni 120 i MSA</t>
  </si>
  <si>
    <t>Hartimi i politikave për përmirësimin e shërbimeve të administratës</t>
  </si>
  <si>
    <t>1) Plani i integritetit e MAPL-së, i hartuar (shtator);                                                      2) Model-kodi i etikës për nivel lokal, i hartuar (Mars);                            3) Koncept-Dokumenti për Akademinë e Vetëqeverisjes Lokale, i aprovuar (Mars)</t>
  </si>
  <si>
    <t xml:space="preserve">Neni 120 i
MSA-së </t>
  </si>
  <si>
    <t>Ministria e Administrates Publike</t>
  </si>
  <si>
    <t>Njesia pergjegjese per zbatim</t>
  </si>
  <si>
    <t>Sistemi i avancuar për menaxhimin, monitorimin dhe zbatimin e legjislacionit në shërbimin civil -AP dhe krijimi i mundësisë për një shërbim civil profesional, efikas dhe efecient.</t>
  </si>
  <si>
    <t>Harmonizimi /plotesim i katalogut me pozitat e reja ne sherbimin civil</t>
  </si>
  <si>
    <t xml:space="preserve">janar-dhjetor
</t>
  </si>
  <si>
    <t>1.Numri i titujve të punës të perditësuar
2.Klasifikimi i vendeve të punës sipas legjislacionit të ri.</t>
  </si>
  <si>
    <t xml:space="preserve">MAP
</t>
  </si>
  <si>
    <t>12,000,000,
KASH
PVSMAP</t>
  </si>
  <si>
    <t>Masa 1.1.2</t>
  </si>
  <si>
    <t>Prooriteti 2</t>
  </si>
  <si>
    <t>Programi Qeveritar 2017-2021
PVSMAP 2015-2020</t>
  </si>
  <si>
    <t>Hartimi i Metodologjisë së Standardizimit te përshkrimit te punës (niveli i përgjegjësisë dhe kompleksitetit të punës)</t>
  </si>
  <si>
    <t>1. janar-qershor
2. dhjetor</t>
  </si>
  <si>
    <t>1.Metodologjia e pergaditur
2. Pershkrmet e standardizuara të detyrve të punes sipas pozitave të katalogut në sherbimin civil</t>
  </si>
  <si>
    <t>MAP</t>
  </si>
  <si>
    <t>18,150 KASH
PVSMAP</t>
  </si>
  <si>
    <t>MAP, MF, IRK.</t>
  </si>
  <si>
    <t>Programi Qeveritar 2017-2021
PVSMAP</t>
  </si>
  <si>
    <t>Ngritja e kapaciteteve përmes trajnimeve</t>
  </si>
  <si>
    <t xml:space="preserve">1. 95 kurse trajnimi të organizuara; 
2. 3400 nëpunës civil të trajnuar;
3. 420 dite trajnim të mbajtura
4. 20 kurse trajnimi të organizuara me donator
5. 10 programe/kurse trajnime të organizouara me institucione vendore.
</t>
  </si>
  <si>
    <t>IKAP/MAP</t>
  </si>
  <si>
    <t>IKAP 1,2,3 dhe 5
4.GIZ,USAID,SIDA DEMOS</t>
  </si>
  <si>
    <t xml:space="preserve">Qeverisja e mirë dhe sundimi i ligjit </t>
  </si>
  <si>
    <t>Programi Qeveritar 2017-2021
PVSMAP 2015-2020. 
Strategjia e trajnimit të nëpunësve civil 2016-2020</t>
  </si>
  <si>
    <t>Avancimi dhe zhvillimi i moduleve të reja në SIMBNJ</t>
  </si>
  <si>
    <t>1. Moduli i trajnimit nga aplikimi deri të certifikimi, i zhvilluar,
2. Aplikimi online në procesin e rekrutimit në të gjitha institucionet e RKS-së
3. Adaptimi  i SIMBNJ-së konform kornizes ligjore.</t>
  </si>
  <si>
    <t>Permiresimi i ofrimit të sherbimeve, dhe transparences në administraten  publike</t>
  </si>
  <si>
    <t xml:space="preserve">Themelimi i dy pilot pikave të vetme të kontaktit </t>
  </si>
  <si>
    <t>1.shkurt
2.shtator
3.qershor
4.dhjetor</t>
  </si>
  <si>
    <r>
      <t>1.Dokumenti për Pilot Pikat e vetme të kontaktit, i miratuar</t>
    </r>
    <r>
      <rPr>
        <sz val="12"/>
        <color indexed="10"/>
        <rFont val="Book Antiqua"/>
        <family val="1"/>
      </rPr>
      <t xml:space="preserve"> </t>
    </r>
    <r>
      <rPr>
        <sz val="12"/>
        <color indexed="8"/>
        <rFont val="Book Antiqua"/>
        <family val="1"/>
      </rPr>
      <t xml:space="preserve">
2.Infrastruktura fizike e Pilot Pikës se vetme të kontaktit - e rregulluar/përfunduar 
3.Shërbimet që ofrohen nga Pika e Vetme e Kontakti, të përzgjedhura
4.Pika e Vetme e Kontaktit për ofrimin e shërbimeve për qytetaret, e funksionalizuar.
</t>
    </r>
  </si>
  <si>
    <t>ASHI/MAP</t>
  </si>
  <si>
    <t xml:space="preserve">    100,000,00
</t>
  </si>
  <si>
    <t>IRK
Komuna e Prizrenit,
MPB,
MTI,
MPMS,
MMPH etj.</t>
  </si>
  <si>
    <t>Masa 8</t>
  </si>
  <si>
    <t>Masa 14</t>
  </si>
  <si>
    <t>Krijimi i Portalit të shërbimeve elektronike 
"e-Kosova"</t>
  </si>
  <si>
    <t>1.mars
2.mars
3.shtator
4.dhjetor</t>
  </si>
  <si>
    <t xml:space="preserve">1.Dokumenti për krijimin e Portalit e-Kosova,i hartuar
2. Termat e referencës të përgatitura 
3. Portali i Dizajnuar 
4. Portali i funksionalizuar.  </t>
  </si>
  <si>
    <t xml:space="preserve">     250,000,00
</t>
  </si>
  <si>
    <t>Ndërlidhjea e sistemeve elektronike përmes  Platformës së Interoperabilitet.</t>
  </si>
  <si>
    <t>1.janar-dhjetor
2.qershor</t>
  </si>
  <si>
    <t>1.Nderlidhja e 10 sistemeve elektronike.
2.Koncept dokumenti për Administrimin e databazave (I miratuar).</t>
  </si>
  <si>
    <t>ASHI/MAP,IRK</t>
  </si>
  <si>
    <t xml:space="preserve">       500,000,</t>
  </si>
  <si>
    <t>PVSMAP,
Korniza e interoperabilitetit</t>
  </si>
  <si>
    <t>Hapja e të dhenave.</t>
  </si>
  <si>
    <t>1.mars
2.janar-dhjetor
3.janar dhjetor</t>
  </si>
  <si>
    <t>1.Mekanizmat institucional për të Dhënat e Hapura, të themeluar.
2.Plani i Veprimit për Hapjën e të Dhënave, i zbatuar.
3.Rritja e numrit të data seteve të publikuara në Portalin e të Dhënave1</t>
  </si>
  <si>
    <r>
      <t xml:space="preserve">      </t>
    </r>
    <r>
      <rPr>
        <sz val="12"/>
        <color indexed="8"/>
        <rFont val="Book Antiqua"/>
        <family val="1"/>
      </rPr>
      <t xml:space="preserve"> pa kosto</t>
    </r>
  </si>
  <si>
    <r>
      <t xml:space="preserve">Matja e knaqshmërisë së qytetareve me  sherbimet qe ofron administrata </t>
    </r>
    <r>
      <rPr>
        <sz val="14"/>
        <rFont val="Book Antiqua"/>
        <family val="1"/>
      </rPr>
      <t xml:space="preserve"> </t>
    </r>
    <r>
      <rPr>
        <sz val="12"/>
        <rFont val="Book Antiqua"/>
        <family val="1"/>
      </rPr>
      <t>publke.</t>
    </r>
  </si>
  <si>
    <t xml:space="preserve">1.prill
2.janar-dhjetor
</t>
  </si>
  <si>
    <t>1.Tri metoda të aplikuara për vleresimin e knaqeshmerise se qytetareve me sherbimet qe ofron AP, siç percaktohet ne Metodologji.
2.25 sherbime qe ofrohen nga Administrata Publike per qytetaret, te vleresuara nga qytetaret.</t>
  </si>
  <si>
    <t>Infrastruktura fizike e institucioneve qeveritare me qellim te krijimit te kushteve adekuate per funksionimin e tyre</t>
  </si>
  <si>
    <t>Zhvillimi i infrastruktures fizike të institucioneve qeveritare.</t>
  </si>
  <si>
    <t>1. Projekti Blinaja - ndertimi i qendres protokollare; 10%
2. Kompleksi i Ri qeveritar ne Hajvali; 30%  
3. Kompleksi Rilindja renovimi i anekseve B,Cdhe D; 100%    
4. Renovimi i Objekteve Qeveritae; 100% 
5. Ndertimi i ndërtesesave percjellese se AKI-se; 30%
6. Ndertimi i ndërteses se IKAP-it; 100%
7. Përmirsimi i infrastruktures se objekteve shkollore në Graqanicë; 100%
8. Ndertimi I shkolles fillore ne Llapushnik- punimet ; 100%,
9. Ndërtimi dhe projektimi i dy fakulteteve në Mitrovicë faza III -IV; 90- 30%
10. Ndertimi i objektit te Prokurorise Themelore ne Gjakovë, faza II; 100%
11. Ndërtimi i objektit te Prokurorise në Mitrovicë; - 15%.
12. Dizajnimi dhe ndertimi i aneksit të Gjykates Themelore ne Gjakove; 100%
13. Dizajnimi dhe ndertimi i objektit të Gjykates Themelore ne Pejë; 15%
14. Dizajnimi dhe ndertimi i objektit të Gjykates Themelore dega Novoberde; 100%
15. Ndertimi I shkoles fillore 14+2 k  ne Magure –100%.
16. Ndertimi I shkolles fillore ne Viti- Pozharan –60%.
17. Ndertimi I shkolles fillore  9+1k ne Rahovec –60%.
18. Ndertimi I shkolles fillore  ne Pjetershtice –100%.
19. Ndertimi I shkolles fillore  5+1k ne Ponoshec–Gjakove, 100%.
20. Ndertimi i shkolles se Muzikes ne Prizren; 30%  
21. Ndertimi I shkolles fillore  9+1k ne Bajqine- 100%
22. Ndertimi I shkolles fillore 18-2kl ne Peje- 60%
23. Ndertimi i shkolles se 24kl profesionale ne Komoran; 30% 
24. Ndertimi I shkolles fillore 5+1kl –multietnike – Mitrovice – 30%
25. Ndertimi i shkolles se flllore 9+1kl ne Fushtice te Eperme ; 30%
26. Ndertimi i ndërteses se Qendra per Vleresim dhe Standarde -QVS; 20%
27. Ndertimi i Çerdhes  ne Prizren; 30% 
28. Ndertimi i ndërteses se Komisioni i Pavarur Mediave -KPM; 30%
29. Ndertimi i nderteses per zyren e Presidences; 30%
30. Ndertimi i ndërteses se Komisonit te Pavarur per Miniera dhe Minerale KPMM; 30%
31. Ndertimi i objektit te ATK-Dogana ne Prishtine; 12%</t>
  </si>
  <si>
    <r>
      <t xml:space="preserve">9,500,000,00
</t>
    </r>
    <r>
      <rPr>
        <sz val="12"/>
        <color indexed="10"/>
        <rFont val="Book Antiqua"/>
        <family val="1"/>
      </rPr>
      <t xml:space="preserve"> </t>
    </r>
  </si>
  <si>
    <t xml:space="preserve">Programi Qeveritar 2017-2021.Plani afat mesem dhe daraft plani strategjik për akomodimin rezidencial  Qeverisë 2015-2020-2025                           2. Memorandumi mes MD&amp;MAP   
3. Marrveshja mes MAP&amp;MASHT (30.01.2015)       
4. Marrveshja mes KGJK&amp;MAP (25.03.2015)  5.Marrveshja mes MAP&amp;MASHT (25.02.2016)    6.Marrveshja mes MAP&amp;MASHT (27.03.2017) 7.Marrveshja mes MAP&amp;MMPH-KPMM (19.05.2017) 8.Marrveshja mes MAP&amp;KPM (15.05.2017)  9.Marrveshja mes MAP&amp;RTK (2018) </t>
  </si>
  <si>
    <t>Menaxhimi i  ndërtesave qeveritare.</t>
  </si>
  <si>
    <t>janar- dhjetor</t>
  </si>
  <si>
    <t xml:space="preserve">1.Projekti i Efiqencës së ndriçimit në Ndertesat Qeveritare i perfundusr.
2.Projektit për Automatizimin e matjeve në Ndertesat Qeveritare i perfunduar.
3.Modernizimin e hapsirave ne ndertesat Qeverirare 4.Projekti i Efiqencës së ndriçimit në Ndertesat Qeveritare.
</t>
  </si>
  <si>
    <t xml:space="preserve">
Programi Qeveritar 201Plani afat mesem strategjik për akomodimin rezidencial  Qeverisë 2015-2020-2025  </t>
  </si>
  <si>
    <t>Planifikimi, hartimi dhe  aplikimi i standardeve teknike për projektet e institucioneve qeveritare dhe institucioneve te tjera.</t>
  </si>
  <si>
    <t>1. Hartim i strategjise dhe planit te veprimit te akomodimit te institucioneve  (2020-2025),
2. Projekte të institucioneve të MASHT I-II-III (2015-2019)
3. Projekte të institucioneve të KGJK-së (2015-2020) 
4.Projekte të institucioneve te MD-se  
5. Projektet te istituciuneve te pavarura -ACC APK-ZAK-                            
6. Projektet te istituciuneve te pavarura -ZRRUK-ZRRE-ZRRMb- ACK       
7. Elaboratet e shpronisimit dhe regjistrimin e objekteve të IRK-ve.</t>
  </si>
  <si>
    <t xml:space="preserve">    800,000,00
</t>
  </si>
  <si>
    <t>Programi Qeveritar 2017-2021
Plani afat mesem strategjik për akomodimin rezidencial  Qeverisë 2015-2020 -2025</t>
  </si>
  <si>
    <t>2.4.4</t>
  </si>
  <si>
    <t>janar -dhjetor</t>
  </si>
  <si>
    <t xml:space="preserve">1. Regullore për rekrutimin
2. Rregullore për disiplin
3. Regullore për klasifikimin e vendeve te punes                                            4. Rregullore për shtesa në pagë dhe kompensime tjera
5. Rregullore për levizje brenda kategorise dhe ngritje në karrier
6. Rregullore për standardet e organizimit të brendeshem
</t>
  </si>
  <si>
    <t>36,000,00</t>
  </si>
  <si>
    <t>Prioriteti 2.1</t>
  </si>
  <si>
    <t xml:space="preserve">Programi Qeveritar 2017-2021
PVSMAP 2015-2020. </t>
  </si>
  <si>
    <t>Vazhdimi i procesit të racionalizimit të institucioneve të pavarura dhe
agjencive, siç parashihet në kuadër të Programit të Mbështetjes Buxhetore
Sektoriale (MBS) për PAR 
 (ligj i ri), i miratuar</t>
  </si>
  <si>
    <t>1.janar
2.shkurt</t>
  </si>
  <si>
    <t xml:space="preserve">1. Projektligjit për racionalizimin e 7 agjencive, valën e pare të racionalizimit dhe vendosjes së vijave të llogaridhënies për agjencitë të cilat funksionojnë në Kuvendin e Kosovës, i miratuar.
2.Koncept Dokumentit për valën e dyte të racionalizimit të agjencive,i hartuar dhe miratuar. 
</t>
  </si>
  <si>
    <t>12,000,00</t>
  </si>
  <si>
    <t>MAP, ZKM, MF, MIE, agjencite, Kuvendi</t>
  </si>
  <si>
    <t>Prioriteti 2.3</t>
  </si>
  <si>
    <t>Harmonizimi i ligjeve të veçanta me LPPA</t>
  </si>
  <si>
    <t xml:space="preserve">30 % të procedurave te veqanta të harmonizuara me LPPA 
</t>
  </si>
  <si>
    <t>18,850,
Projekti i BE-IPA 2 në MAP</t>
  </si>
  <si>
    <t>Hartimi i Projektligjit për kontestet administrativ.</t>
  </si>
  <si>
    <t>mars</t>
  </si>
  <si>
    <t>Projektligji për kontestet administrativ, i miratuar.</t>
  </si>
  <si>
    <t>MAP,ZKM,MD</t>
  </si>
  <si>
    <t xml:space="preserve"> Hartimi dhe miratimi i Politikave Zhvillimore për Bujqësi dhe Zhvillim Rural</t>
  </si>
  <si>
    <t>Hartimi i kornizës ligjore për politikat kombëtare për bujqësinë dhe zhvillimin rural.</t>
  </si>
  <si>
    <t>Projektligji për Bujqësi dhe Zhvillim Rural, i miratuar.</t>
  </si>
  <si>
    <t>6,300.00 Euro</t>
  </si>
  <si>
    <t>MF, MTI , MMPH,ZKM, OJQ-te, Shoqatat, komunat etj.</t>
  </si>
  <si>
    <t>PKZMSA Kapitulli i 11 3.12</t>
  </si>
  <si>
    <t>Programi i Qeverisë së Republikës së Kosovës 2017-2021;                                                Programi për Bujqësi dhe Zhvillim Rural 2014-2020.</t>
  </si>
  <si>
    <t>Udhëzim Administrativ (MBPZHR) NR.xx/2019 për  Pagesat Direkte në Bujqësi për vitin 2019</t>
  </si>
  <si>
    <t>Janar-Mars</t>
  </si>
  <si>
    <t>Udhëzimi Administrativ , i miratuar,</t>
  </si>
  <si>
    <t>4,950.00 Euro</t>
  </si>
  <si>
    <t xml:space="preserve">PKZMSA Kapitulli i 11 3.12  </t>
  </si>
  <si>
    <t>Programi i Qeverisë së Republikës së Kosovës 2017-2021;                                                 Programi për Bujqësi dhe Zhvillim Rural 2014-2020.</t>
  </si>
  <si>
    <t>Hartimi i Programit për Pagesa Direkte, për vitin 2020.</t>
  </si>
  <si>
    <t>Tetor-Dhjetor</t>
  </si>
  <si>
    <t>Programi për pagesa direkte për vitin 2020, i miratuar.</t>
  </si>
  <si>
    <t>AUV, Shoqatat e fermerëve, shoqëria civile.</t>
  </si>
  <si>
    <t>Shtylla 4, Masa 31 , Aktivteti 4.</t>
  </si>
  <si>
    <t>Programi për Reforma në Ekonomi 2018-2020.</t>
  </si>
  <si>
    <t>Programi i Qeverisë së Republikës së Kosovës 2017-2021;                           Programi për Bujqësi dhe Zhvillim Rural 2014-2020.</t>
  </si>
  <si>
    <t xml:space="preserve">Udhëzim Administrativ (MBPZHR) NR.xx/2019 për  Projektet e  Zhvillimit Rural 2019 </t>
  </si>
  <si>
    <t>Hartimi i Programit për Projektet e  Zhvillimit Rural, për vitin 2020.</t>
  </si>
  <si>
    <t>Shtator-Dhjetor</t>
  </si>
  <si>
    <t>Programi për Zhvillim Rural 2020, i miratuar.</t>
  </si>
  <si>
    <t>Shoqatatat, Palët e tjera të interesit,GLV etj.</t>
  </si>
  <si>
    <t>Shtylla 4, Masa 31 , Aktivteti 1,2,4.</t>
  </si>
  <si>
    <t>Programi i Qeverisë së Republikës së Kosovës 2017-2021;                                     Programi për Bujqësi dhe Zhvillim Rural 2014-2020; Marrëveshja Kornizë në mes të Kosovës dhe Komisionit Evropian, datë: 27mars 2015.</t>
  </si>
  <si>
    <t>Promovimi i Programit për Bujqësi dhe Zhvillim Rural 2020.</t>
  </si>
  <si>
    <t>Nëntor-Dhjetor</t>
  </si>
  <si>
    <t>1 Konferencë nacionale, e mbajtur.                                    11 sesione informuese në 7 regjioneve, të mbajtura.     2200 udhëzues për aplikantë, të publikuara etj.</t>
  </si>
  <si>
    <t>40,000.00 Euro</t>
  </si>
  <si>
    <t>BB, AZHB, Komunat</t>
  </si>
  <si>
    <t>Programi për Bujqësi dhe Zhvillim Rural 2014-2020; Marrëveshja Kornizë në mes të Kosovës dhe Komisionit Evropian, datë: 27mars 2015.</t>
  </si>
  <si>
    <t>Monitorimi i procesit të zbatimit të PBZHR 2014-2020, për vitin 2018.</t>
  </si>
  <si>
    <t>Pergatitja e Raportit vjetor: (Indikatoret e  inputeve dhe outputeve).</t>
  </si>
  <si>
    <t>AZHB</t>
  </si>
  <si>
    <t>Përgatitja dhe publikimi i të dhënave statistikore bujqësore.</t>
  </si>
  <si>
    <t>1.Rreth 1250 ferma të RrDHKF , të monitoruara.                    2.Raporti për krahasimet mujore të shkëmbimit tregtar, i hartuar.                            3.Raporti i çmimeve javore, i hartuar.</t>
  </si>
  <si>
    <t xml:space="preserve">176,000.00 Euro     </t>
  </si>
  <si>
    <t>ASK,Doganat, ,AUV,OJQ (Sistemi Informativ i tregut).</t>
  </si>
  <si>
    <t>Shtylla 3, Masa 18, Aktiviteti 3.</t>
  </si>
  <si>
    <t>Kapitulli  i II-të , Aktiviteti 4 dhe 5</t>
  </si>
  <si>
    <t>Programi për Bujqësi dhe Zhvillim Rural 2014-2020.</t>
  </si>
  <si>
    <t>Përgatitja dhe publikimi i Raportit të Gjelbër për vitin 2018.</t>
  </si>
  <si>
    <t>Tetor - Dhjetor</t>
  </si>
  <si>
    <t>Raporti i Gjelbër, i miratuar dhe publikuar.</t>
  </si>
  <si>
    <t>MF,MTI,ASK, OEK,Doganat, Fakulteti i Bujqësisë.</t>
  </si>
  <si>
    <t>Zhvillimi i mëtejmë institucional për përafrimin me BE-në.</t>
  </si>
  <si>
    <t>Integrimi i sistemeve informative në një Sistem të Integruar Informativ Bujqësor (SIIB).</t>
  </si>
  <si>
    <t>5 sisteme ekzistuese, të integruara (LPIS, Kadastri i vreshtave, regjistri i fermave, regjistrimi dhe identifikimi i kafshëve si dhe regjistri i bizneseve)</t>
  </si>
  <si>
    <t>202,668.00 Euro</t>
  </si>
  <si>
    <t>ASK,Doganat, AUV, OJQ (Sistemi Informativ i tregut).</t>
  </si>
  <si>
    <t>Shtylla 3, Masa 20, Aktiviteti 3 ; Shtylla 4, Masa 31, Aktiviteti 5.</t>
  </si>
  <si>
    <t xml:space="preserve">Programi i Qeverisë së Republikës së Kosovës 2017-2021;     </t>
  </si>
  <si>
    <t>Përkrahja mëtejme e qendrave informative këshilluese komunale për bujqësi dhe zhvillim rural, si dhe ofrimi i shërbimeve për edukimin dhe trajnimin e fermerëve.</t>
  </si>
  <si>
    <t>1. 34 Qendra Informative Këshilluese komunale, të mbështetura.                           2. Rreth 4000 fermerë ,të trajnuar/këshilluar.</t>
  </si>
  <si>
    <t>1. 180,000.00 Euro    2. 70,000.00 Euro</t>
  </si>
  <si>
    <t>Komunat-QIK</t>
  </si>
  <si>
    <t>Shtylla 3,          Masa 20, Aktiviteti 2</t>
  </si>
  <si>
    <t>Strategjia e Shërbimeve Këshilluese për Bujqësi dhe Zhvillim Rural 2015-2020; Programi për Bujqësi dhe Zhvillim Rural 2014-2020</t>
  </si>
  <si>
    <t>Monitorimi i Fondit Garantues DCA                        ( Development Credit Authority), për garantimin e kredive agrorurale.</t>
  </si>
  <si>
    <t xml:space="preserve">Raportimi periodik lidhur me krahasimin në mes të periudhave dhe viteve paraprake (numrin e kredive të lejuara, normave të interesit dhe vëllimit të përgjithshëm të investimeve) , i hartuar dy herë në vit. </t>
  </si>
  <si>
    <t>BQK, Bankat komerciale dhe Institucionet mikrofinanciare.</t>
  </si>
  <si>
    <t>Marrëveshja e Qeverisë së Republikës së Kosovës (MF,MBPZHR) dhe Thesarit Amerikan.</t>
  </si>
  <si>
    <t>Shfrytëzimi i qëndrueshëm i tokës bujqësore, mbrojtja dhe rregullimi  dhe rehabilitimi i sistemit të ujitjes</t>
  </si>
  <si>
    <t>Konsolidimin vullnetar i tokës bujqësore në Komunën e Rahovecit .</t>
  </si>
  <si>
    <t xml:space="preserve">1. 25 ha-tokë bujqësore ,e rregulluar në Zonën Kadastrale Celinë, Komuna e Rahovecit.  </t>
  </si>
  <si>
    <t>500,000.00 Euro</t>
  </si>
  <si>
    <t>AKK,GIZ, Noteria, Komisioni komunal për komasacion, Kompania gjeodete për implementim dhe mbikëqyrje të projektit, Zyra kadastrale komunale, gjykatat.</t>
  </si>
  <si>
    <t>Shtylla 3, Masa 20 , Aktiviteti 3.</t>
  </si>
  <si>
    <t>Strategjia për konsolidim të tokës 2010-2020.</t>
  </si>
  <si>
    <t>Rregullimi i mëtejshëm i tokës bujqësore dhe mbrojtja nga ndërrimi i destinimit të pa planifikuar të tokës bujqësore.</t>
  </si>
  <si>
    <t xml:space="preserve">1.Mbështetja e komunave në përgatitjen e hartave zonale : Pejë,Drenas, Podujevë , Gjilan dhe Lipjan .                                                     2. Numri i kërkesave të parashtruara për pëlqim.                                                   3. Numri i vendimeve të lëshuara për refuzim të ndërrimit të destinimit.                                 </t>
  </si>
  <si>
    <t>700,000.00 Euro GIZ</t>
  </si>
  <si>
    <t>MMPH, MAPL, Komunat,GIZ.</t>
  </si>
  <si>
    <t>Shtylla 3, Masa 20 , Aktiviteti 2.</t>
  </si>
  <si>
    <t xml:space="preserve">Programi Kombëtar  për Inventarin e Tokave Bujqësore të Republikës së Kosovës </t>
  </si>
  <si>
    <t xml:space="preserve">1. Koncept Dokumenti, i miratuar;                            2. Sondimi i tokave bujqësore, për komunat Peje dhe Klinë si dhe marrja e 25.000 mostrave ;                                                     3. Hulumtimi fushor i tokës  përmes studimit të afro 300 profileve pedologjike si dhe marrja e 6000 mostrave të tokës për qëllime të përcaktimit të klasës së tokës dhe bonitetit të saj; </t>
  </si>
  <si>
    <t>965,000.00 Euro</t>
  </si>
  <si>
    <t>ZKM,  MMPH, AUV, Fakulteti i Bujqësisë dhe Veterinarisë, OJQ-të,komunat etj.</t>
  </si>
  <si>
    <t>PRE</t>
  </si>
  <si>
    <t xml:space="preserve">Programi i Qeverisë  2017-2021;     </t>
  </si>
  <si>
    <t>Përmirësimi e infrastrukturës së ujitjes dhe ruajtjes së ambientit.</t>
  </si>
  <si>
    <t>1.Rreth 1200 ha e sipërfaqeve bujqësore nën ujitje.                                                      2.Master plani për ujitje në nivel vendi, i miratuar.                                                            3. Sistemet ekzistuese të Radoniqit,të zgjeruara.</t>
  </si>
  <si>
    <t>1,137.332.00 Euro</t>
  </si>
  <si>
    <t>Komunat, kompanitë e ujitjes etj.</t>
  </si>
  <si>
    <t>Shtylla 4, Masa 32 Aktiviteti 5.</t>
  </si>
  <si>
    <t xml:space="preserve">Programi i Qeverisë së Republikës së Kosovës 2017-2021; </t>
  </si>
  <si>
    <t>Rehabilitimi i rrjetit rrugor në tërë Rajonet Vreshtare të Republikës së Kosovës</t>
  </si>
  <si>
    <t>1. 32 km rrugë në 8 (tetë) zona  vreshtare me sipërfaqe prej 3300 ha me vreshtë, të ndërtuara.</t>
  </si>
  <si>
    <t>350,000.00 Euro</t>
  </si>
  <si>
    <t>Komunat nga Zonat Vreshtare të Republikës së Kosovës</t>
  </si>
  <si>
    <t>Shtylla IV,    Masa 31,       Aktiviteti Nr.4.</t>
  </si>
  <si>
    <t>Kapitulli  i II-të , Konkurrueshmëria dhe klima e investimeve .</t>
  </si>
  <si>
    <t>Pika 4.3.8  Punësimi dhe tregu i punës.</t>
  </si>
  <si>
    <t>Programi i Qeverisë së Republikës së Kosovës 2017-2021.</t>
  </si>
  <si>
    <t>Menaxhimi i qëndrueshëm i pyjeve dhe tokave pyjore</t>
  </si>
  <si>
    <t>Hartimi i kornizës ligjore për shfrytëzimin, mbrojtjen dhe menaxhimin e pyjeve dhe tokave pyjore.</t>
  </si>
  <si>
    <t>Projektligji për Pyjet, i miratuar.</t>
  </si>
  <si>
    <t>MF,MIE, MMPH, OJQ, Përfaqësuesi i Asociacioneve të Komunave të Kosovës.</t>
  </si>
  <si>
    <t>PKZMSA Kapitulli i 27-Mjedisi.</t>
  </si>
  <si>
    <t>Hartimi i kornizës ligjore për rregullimin e mbrojtjes, kultivimit dhe shfrytëzimit të faunës së egër.</t>
  </si>
  <si>
    <t>Korrik-Dhjetor</t>
  </si>
  <si>
    <t>Projektligji për Gjuetinë, i miratuar.</t>
  </si>
  <si>
    <t>8,100.00 Euro</t>
  </si>
  <si>
    <t>MF,MIE,FGJK, MPB,MMPH.</t>
  </si>
  <si>
    <t>Strategjia për Zhvillimin e Pylltarisë 2021-2030</t>
  </si>
  <si>
    <t xml:space="preserve">Korrik-Dhjetor </t>
  </si>
  <si>
    <t>Draft Sratetgjia për Zhvillimin e Pylltarisë, e hartuar</t>
  </si>
  <si>
    <t>MMPH,MTI, MZHE,komunat</t>
  </si>
  <si>
    <t xml:space="preserve">Programi i Qeverisë së Republikës së Kosovës 2017-2021;                           Strategjia e Pylltarisë, 2010-2020;                                   </t>
  </si>
  <si>
    <t>Hartimi i planeve për menaxhimin e pyjeve</t>
  </si>
  <si>
    <t>Rreth 20.000 ha në 6 njësi menaxhuese, të inventarizuara.</t>
  </si>
  <si>
    <t>250,000 .00 Euro</t>
  </si>
  <si>
    <t>Shtylla 4 , Masa 33, Aktiviteti 3.</t>
  </si>
  <si>
    <t>Strategjia e Pylltarisë, 2010-2020.</t>
  </si>
  <si>
    <t>Mbrojtja e pyjeve nga prerjet ilegale dhe zjarret pyjore.</t>
  </si>
  <si>
    <t>1.120 persona të angazhuar për kujdestari aktive (shtator).                               2.20.000 m breza kundër zjarrit, të hapur.                                                            3.Inspektimi, kontrolla dhe konfiskimi i masës drusore.</t>
  </si>
  <si>
    <t>151,667.00 Euro</t>
  </si>
  <si>
    <t>MPMS, Komunat.</t>
  </si>
  <si>
    <t>Shtylla IV, Masa 33, Aktiviteti 1 Aktiviteti 2.</t>
  </si>
  <si>
    <t xml:space="preserve">Rritja e sipërfaqeve  pyjore  dhe prodhimi i fidaneve  </t>
  </si>
  <si>
    <t>1. 2.000.000 fidane të prodhuara (prill-qershor).                                                              2. 300 ha të pyllëzuar (tetor-nëntor).</t>
  </si>
  <si>
    <t>320,000.00 Euro</t>
  </si>
  <si>
    <t>Shtylla IV, Masa 33, Aktiviteti 1.</t>
  </si>
  <si>
    <t>Funksionalizimi i sistemit informativ pyjor për përmirësimin e menaxhimit të qëndrueshëm të pyjeve.</t>
  </si>
  <si>
    <t>Numri i rasteve të zjarreve dhe prerjeve ilegale, të raportuara në kohë reale.</t>
  </si>
  <si>
    <t>Shtylla IV, Masa 33, Aktiviteti 3.</t>
  </si>
  <si>
    <t>Siguria e ushqimit, ruajtja e shëndetit të njeriut dhe kafshëve, si dhe promovimi i prodhimeve bujqësore dhe blegtorale.</t>
  </si>
  <si>
    <t>Hartimi i kornizës ligjore për  luftimin dhe parandalimin esëmundjeve të kafshëve, , qarkullimi i kafshëve të gjalla, produkteve me origjinë shtazore.</t>
  </si>
  <si>
    <t>Projektligji për poltësimin dhe ndryshimin e Ligjit Nr.2004/21 për Veterinarinë, i miratuar</t>
  </si>
  <si>
    <t xml:space="preserve">3,150.00 Euro </t>
  </si>
  <si>
    <t>MF,MIE, AUV,ZL-ZKM,SKQ-ZKM, OVK,FB&amp;V.</t>
  </si>
  <si>
    <t>PKZMSA Kapitulli i 12 3.13</t>
  </si>
  <si>
    <t>Hartimi i kornizës ligjore për ushqimin e sigurte  dhe sigurinë ushqimore.</t>
  </si>
  <si>
    <t xml:space="preserve">Janar-Qershor </t>
  </si>
  <si>
    <t>Projektligji për plotësimin dhe ndryshimin e Ligjit Nr.03/L-016 për Ushqimin.</t>
  </si>
  <si>
    <t>300 Euro</t>
  </si>
  <si>
    <t>MF,MIE,MTI, AUV,ZL-ZKM, SKQ-ZKM, FB&amp;V,OJQ.</t>
  </si>
  <si>
    <t>Hartimi i kornizës ligjore për prodhimin, tregtimin, kontrollin, regjistrimin e prodhuesve dhe tregtuesve të farërave.</t>
  </si>
  <si>
    <t>Projektligji për Farëra , i miratuar.</t>
  </si>
  <si>
    <t>MF,MIE,MTI, AUV,SKQ-ZKM, FB&amp;V.</t>
  </si>
  <si>
    <t>Hartimi i kornizës ligjore për prodhimin, tregtimin, kontrollin , regjistrimin e prodhuesve dhe tregtuesve të materialit fidanor.</t>
  </si>
  <si>
    <t>Projektligji për Materialin Fidanor , i miratuar.</t>
  </si>
  <si>
    <t>Udhëzimet Administrative (UA) për Bujqësi Organike</t>
  </si>
  <si>
    <t xml:space="preserve">1.Udhëzim Administrativ (MBPZHR) NR.XX/2019 Për Detyrat, Përgjegjësit dhe përbërjen e komisionit për Bujqësi Organike;
2. Udhëzim Adminstrativ (MBPZHR) NR.xx/2019 Për Sistemin e  Kontrollit, Autoritetin e Kontrollit, Trupat e Kontrollit dhe Rregullat për Zbatimin e Tyre në Prodhimtarinë Organike;
3. Udhëzim Adminstrativ (MBPZHR) NR.XX/2019 Për Përcaktimin e Rregullave për Prodhimin Bimor  Organik;
4. Udhëzim Adminstrativ (MBPZHR) NR.XX/2019  Për Prodhimin Blegtoral dhe Ushqiimin Organik;
5. Udhëzim Adminstrativ (MBPZHR) NR.XX/2019 Për Prodhimin e Akuakulturës Organike; 
6. Udhëzim Adminstrativ (MBPZHR) NR.XX/2019  Për Kriteret, Standardet dhe Kushtet e Importimit të Produkteve  Organike në Kosovë;
7. Udhëzim Adminstrativ (MBPZHR) NR.XX/2019 Për Përcaktimin e Logos së Prodhimit Organik dhe Kërkesat Specifike Për Etiketim;
8. Udhëzim Adminstrativ (MBPZHR) NR.XX/2019 Për Rregullat dhe Metodat e Prodhimit të Produkteve  Organike të Përpunuara.
</t>
  </si>
  <si>
    <t>1. 2,700.00 Euro;                   2. 2,700.00 Euro;               3. 2,700.00 Euro;         4. 2,700.00 Euro;        5. 2,700.00 Euro;           6. 2,700.00 Euro;      7. 2,700.00 Euro;             8. 2,700.00 Euro.</t>
  </si>
  <si>
    <t>Hartimi i politikës për Plehra Artificiale.</t>
  </si>
  <si>
    <t>Koncept dokumenti, i miratuar.</t>
  </si>
  <si>
    <t>7,200.00 Euro</t>
  </si>
  <si>
    <t>MMPH,MTI, Fakulteti Bujqësisë, AUV etj.</t>
  </si>
  <si>
    <t xml:space="preserve">Hartimi i Poltikës për Institutin Bujqësor të Kosovës </t>
  </si>
  <si>
    <t>Koncept dokumenti, i miratuar</t>
  </si>
  <si>
    <t>ZKM,MMPH, komunat, OJQ-të .</t>
  </si>
  <si>
    <t>Ngritja e kapaciteteve laboratorike në IBK.</t>
  </si>
  <si>
    <t>1.Akreditimi  i laboratorëve në IBK;                               2.Laboratorët në IBK, të pajisura.</t>
  </si>
  <si>
    <t xml:space="preserve">250.000.00 Euro   </t>
  </si>
  <si>
    <t>MTI,  AUV, Inspektorët komunalë.</t>
  </si>
  <si>
    <t>Masa 31, Aktiviteti 3.</t>
  </si>
  <si>
    <t xml:space="preserve">Hulumtimi i Vlerave Kultivuese Përdoruese – VKP-ve si dhe testimi i Post Kontrollit </t>
  </si>
  <si>
    <t>1.Numri i varieteteve të kulturave bujqësore që testohen;                                  2.Numri i raporteve për VKP-të e kulturave bujqësore;                                3.Numri i varieteteve të kontrolluara dhe monitoruara për pastërtin varietore;                                                     4.Numri i raporteve për pastërtinë varietore.</t>
  </si>
  <si>
    <t>25.000 Euro</t>
  </si>
  <si>
    <t>AUV, kompanitë prodhuese.</t>
  </si>
  <si>
    <t>Shtylla 4, Masa 31, aktiviteti 4.</t>
  </si>
  <si>
    <t>Hartimi i kornizës ligjore për prodhimin, përpunimin, etiketimin, importimin, tregtimin e brendshëm dhe eksportimin e pijeve të forta alkoolike.</t>
  </si>
  <si>
    <t>Projektligji për Pijet e Forta Alkoolike, i miratuar</t>
  </si>
  <si>
    <t>1,232.00 Euro</t>
  </si>
  <si>
    <t>MF,MIE,MTI, AUV,SKQ-ZKM, ZL-ZKM,FB&amp;V, OJQ.</t>
  </si>
  <si>
    <t>Mirëmbajtja, Zgjerimi dhe Përforcimi i Kadastrit të Vreshtarisë, Sistemi për Menaxhimin e Cilësisë së Verës dhe Pijeve të forta Alkoolike në Rajonin Vreshtar të Republikës së Kosovës</t>
  </si>
  <si>
    <t>1.3300 ha të mirëmbajtura dhe të përditësuara në baza ditore;                               2.Regjistrimi i 50-60 ha mbjellje të vreshtave të reja;                                          3.Regjistrimi i 10-15 ha shkulje të vreshtave</t>
  </si>
  <si>
    <t>64,279.00 Euro</t>
  </si>
  <si>
    <t>Kompania ekzekutuese,  AUV, dhe Komunat nga Zonat Vreshtare të Republikës së Kosovës.</t>
  </si>
  <si>
    <t>Kapitulli IV,      Masa  31,  Aktiviteti 4.</t>
  </si>
  <si>
    <t>Ngritja e prodhimtarisë për sipërfaqe dhe rritja e cilësisë së prodhimeve bujqësore përmes regjistrimeve të reja të varieteteve, produktet për mbrojtjen e bimëve (PMB) dhe plehrave artificiale.</t>
  </si>
  <si>
    <t>1.Numri i varieteteve që aplikojnë për testim të VKP-ve;                                  2.Numri i varieteteve, të regjistruara;                               3.Numri i plehrave artificiale, të regjistruara;                                           4.Numri i PMB-ve, të regjistruara;                     5. Numri i subjekteve të licencuara që mirren me agroinpute bujqësore;</t>
  </si>
  <si>
    <t>Promovimi i produkteve bujqësore dhe blegtorale të Kosovës në tregun e brendshëm dhe ndërkombëtar.</t>
  </si>
  <si>
    <t>5 panaire dhe organizime të tjera promovuese, të mbajtura.</t>
  </si>
  <si>
    <t>50,000.00 Euro</t>
  </si>
  <si>
    <t>Shoqatat e prodhuesve dhe përpunuesve, OJQ-të, komunat, donatorët etj.</t>
  </si>
  <si>
    <t>Ministria e Bujqësisë, Pylltarisë dhe Zhvillimit Rural</t>
  </si>
  <si>
    <t xml:space="preserve"> Zbatimi i programit për pagesa direkte: - Sektori i drithërave; - Sektori i hortikulturës, dhe; - Sektori i blegtorisë.</t>
  </si>
  <si>
    <t xml:space="preserve">Numri i fermerëve të mbështetur për:                                       1. Sektorin e drithërave rreth 12.000 fermerë dhe rreth 60.000 ha;                                                          2. Sektori i hortikulturës me rreth 8000 fermerë dhe rreth                      10.000 ha;                                            3. Blegtoria me rreth 9200 fermerë dhe me rreth 16.5000 krerë dhe 110000 koshere.                               </t>
  </si>
  <si>
    <t>23,100.000.00Euro</t>
  </si>
  <si>
    <t>MF,Komunat.</t>
  </si>
  <si>
    <t>PKZMSA Kapitulli 11 3.12</t>
  </si>
  <si>
    <t>Masa 31, Aktiviteti 4.</t>
  </si>
  <si>
    <t>PRE 2019-2021</t>
  </si>
  <si>
    <t>Programi i Qeverisë së Republikës së Kosovës 2017-2021;                                       Programi për Bujqësi dhe Zhvillim rural 2014-2020.</t>
  </si>
  <si>
    <t>Zbatimi i programit/ masave për bujqësi dhe zhvillim rural:                             -Masa 101-Investimet në asetet fizike të ekonomive bujqësore;                                             -Masa 103 - Investimet në asetet fizike në përpunimin dhe tregtimin e prodhimeve bujqësore;     -Masa 302 Diversifikimi Rural ;                                             303 Grupet Lokale te Veprimit /GLV dhe Masa e ujitjes se Tokave Bujqësore.</t>
  </si>
  <si>
    <t xml:space="preserve">1. Masa 101-  400  projekte, të mbështeura;                               2. Masa 103-  26 projkete, të mbëeshtura ;                                   3. Masa 302, 119 projekte të diversifikimit rural, të mbështetura;                                 4. Masa 303- 12 projekte të GLV dhe Masa e ujitjes 5 projekte të ujitjes të mbështetura . </t>
  </si>
  <si>
    <t xml:space="preserve">25,027.022.00 Euro  </t>
  </si>
  <si>
    <t>PKZMSA Kapituilli i 11 3.12</t>
  </si>
  <si>
    <t>Masa 17, Aktiviteti 17.3; Masa 31, Aktiviteti 1,2 dhe 4.</t>
  </si>
  <si>
    <t>Hartimi i PBZHR 2021-2027</t>
  </si>
  <si>
    <t xml:space="preserve">1. Raporti i vlerësimit afatmesëm te programit paraprak 2014-20 ( nëntor 2018- prill 2019 );
2. Analiza sektoriale për nën sektorë: 1.1 blegtori ( qumësht, mish dhe veze), 1.2. drithëra 1.3. pemë dhe perime 1.4. diversifikim rural dhe bletari  1.5. gjendjen argo-mjedisore dhe  6. qasja LEADER  ( janar 2019 - qershor  2019);                                                                 3. Fillimi i Draftimit (Qershor 2019);
4. Këshillimi me shoqërinë civile/procesi i dialogut (shtator-dhjetor 2019);
5. Raporti ex-ante (qershor 2019);
6. Drafti Final shtatorë 2020;
</t>
  </si>
  <si>
    <t>Institucionet Qeveritare, Komunat, Institucionet kerkimoro shkencore, OJQ-të, Shoqatat e fermereve. etj.</t>
  </si>
  <si>
    <t>Hartimi i politikës për Tokën Bujqësore.</t>
  </si>
  <si>
    <t xml:space="preserve">8,100.00 Euro </t>
  </si>
  <si>
    <t>MMPH,AKK, komunat, GIZ.</t>
  </si>
  <si>
    <t>Hartimi i politikës për Rregullimin e Tokës.</t>
  </si>
  <si>
    <t>MMPH,AKK, komunat,GIZ.</t>
  </si>
  <si>
    <t>Zhvillimi dhe promovimi i turizimit Rural.</t>
  </si>
  <si>
    <t>Numri i projekteve të përkrahura në turizëm rural (15)</t>
  </si>
  <si>
    <t xml:space="preserve">500,000.00 Euro </t>
  </si>
  <si>
    <t>Programi i Qeverisë së Republikës së Kosovës 2017-2021;                          Programi për Bujqësi dhe Zhvillim rural 2014-2020.</t>
  </si>
  <si>
    <t>Ministria e Mjedisit dhe Planifiimit Hapesinor</t>
  </si>
  <si>
    <t>Plotesimi i kornizes ligjore, zhvilllimi i politikave,   menaxhimi dhe monitorimi i gjendjes se mjedisit</t>
  </si>
  <si>
    <t xml:space="preserve">Hartimi i projektligjeve,  Udhezimeve Administrative dhe Koncept dokumenteve 
</t>
  </si>
  <si>
    <t>Qershor-dhjetor</t>
  </si>
  <si>
    <r>
      <t xml:space="preserve">1. Projektligji per vleresimin e ndikimit ne mjedis, i miratuar, qershor,
2. Projektligji per parandalimin dhe kontrollin e integruar te ndotjes, i miratuar, shtator;
3. Projektligji i ujerave, i miratuar, shtator; </t>
    </r>
    <r>
      <rPr>
        <sz val="11"/>
        <rFont val="Book Antiqua"/>
        <family val="1"/>
      </rPr>
      <t xml:space="preserve">
4. Projektligji per mbeturinat nga industria e nxjerrjes se mineraleve, i miratuar, qershor;
5. UA nr. 06/2007/QRK për rregullat dhe normat e shkarkimeve në ajër nga burimet e palëvizshme të ndotjes (plotësim-ndryshim), i miratuar, qershor ;
6. UA nr.17/2014 per klasifikimin, etiketimin dhe paketimin e kemikateve te rrezikshme (plotesim-ndryshim), i miratuar, tetor;
7. Koncept dokumenti  për Bjeshket e Nemuna, i miratuar, qershor;
8. Koncept dokumenti per vleresimin strategjik mjedisor, i miratuar, dhjetor;                                                                                                                                                                                                                                                   9. Koncept dokumenti per ndryshime klimatike, i miratuar, dhjetor. </t>
    </r>
  </si>
  <si>
    <t>MMPH, MTI,
MZHE, MSH,
MF, MIE, ZKM, MBPZHR, MPB, MPMS, 
MAPL, Komunat</t>
  </si>
  <si>
    <t>PKZMSA, 3.28, Kapitulli 27 Mjedisi, Masat legjislative-aktet nenligjore</t>
  </si>
  <si>
    <t>Masa 34
Masa 32</t>
  </si>
  <si>
    <t xml:space="preserve">Programi i Qeverisë së Republikës së Kosovës 2017-2021;
Strategjia per menaxhimin e mbeturinave per vitin 2013-2022
</t>
  </si>
  <si>
    <t xml:space="preserve">Hartimi i Strategjise dhe Planit te Veprimit per Ndryshime klimatike, hartimi i Planit te veprimit 2020-2022 per zbatimin e Strategjise shteterore te ujerave ne Kosove 2017-2036 si dhe vazhdimi i hartimit te Planit menaxhues per Pellgun lumor Drini i Bardhe  </t>
  </si>
  <si>
    <t>Prill-dhjetor</t>
  </si>
  <si>
    <t xml:space="preserve">1. Strategjia dhe plani i veprimit per ndryshime klimatike,  e miratuar, prill; 
2. Plani i Veprimit 2020-2022 per zbatimin e Strategjise shteterore te ujerave ne Kosove 2017-2036, i miratuar, dhjetor;
3. Vleresimi i ndikimeve qe rezultojne nga presionet ne Pellgun lumor Drini i Bardhe,  i pergatitur, dhjetor;
4. Programi i masave ne Pellgun lumor Drini i Bardhe, i pergatitur,  dhjetor.
 </t>
  </si>
  <si>
    <t xml:space="preserve">3. 170,000 €
SIDA;
4. 70,000 € SIDA
</t>
  </si>
  <si>
    <t xml:space="preserve">MMPH, ZKM, MZHE, MF, MIE, MTI, MI, MSH, MAPL, MBPZHR, MPB, Komunat, Operatoret </t>
  </si>
  <si>
    <t>PKZMSA, 3.28, Kapitulli 27 Mjedisi, Korniza e politikave</t>
  </si>
  <si>
    <t>Programi i Qeverisë së Republikës së Kosovës 2017-2021;
Strategjia për Ndryshime Klimatike 2014-2024;
Strategjia shtetërore e ujërave në Kosovë 2017-2036</t>
  </si>
  <si>
    <t>Menaxhimi  efikas i resurseve ujore</t>
  </si>
  <si>
    <t xml:space="preserve">Nentor - dhjetor
</t>
  </si>
  <si>
    <r>
      <t xml:space="preserve">1. Vleresimi paraprak i rrezikut nga permbytjet ne pellgjet lumore, i perfunduar,  nentor; 
2. Studimi i gjendjes ekzistuese te digave ne Kosove, i perfunduar, dhjetor; 
3. 34 vendime per zonat e mbrojtura sanitare, te zbatuara, dhjetor; </t>
    </r>
    <r>
      <rPr>
        <sz val="11"/>
        <color indexed="10"/>
        <rFont val="Book Antiqua"/>
        <family val="1"/>
      </rPr>
      <t xml:space="preserve">
</t>
    </r>
    <r>
      <rPr>
        <sz val="11"/>
        <rFont val="Book Antiqua"/>
        <family val="1"/>
      </rPr>
      <t xml:space="preserve">4. 19 vendime te reja per zonat e mbrojtura sanitare, te nxjerrura, shtator. </t>
    </r>
  </si>
  <si>
    <t xml:space="preserve"> 1. 600,000 € WBIF;
2. 500,000
€ BK </t>
  </si>
  <si>
    <t>MMPH, MZHE, MAPL, MPB, MF, MSH, MFSK MBPZHR</t>
  </si>
  <si>
    <t>Programi i Qeverisë së Republikës së Kosovës 2017-2021;
Strategjia shtetërore e ujërave në Kosovë 2017-2036</t>
  </si>
  <si>
    <t>Rivleresimi dhe shenjezimi i 8 rezervateve strikte te natyres si dhe inventarizmi i parqeve te qyteteve ne territorin e Republikes se  Kosoves</t>
  </si>
  <si>
    <t xml:space="preserve">Shtator-nentor
</t>
  </si>
  <si>
    <t>1. 8 rezervate strikte te natyres, te rivleresuara dhe te shenjezuara, shtator; 
2. Parqet e  qyteteve  ne territorin e Kosoves, te inventarizuara, nentor.</t>
  </si>
  <si>
    <t>10,000 € BK</t>
  </si>
  <si>
    <t>MMPH, MAPL, KOMUNAT, MBPZHR</t>
  </si>
  <si>
    <t xml:space="preserve">Programi i Qeverisë së Republikës së Kosovës 2017-2021;
Plani i veprimit për biodiversitetin 2016-2020 </t>
  </si>
  <si>
    <t>Permiresimi i monitorimit te gjendjes se mjedisit dhe  inspektimi i zbatimit te legjislacionit ne fuqi ne fushen e mjedisit dhe ujerave</t>
  </si>
  <si>
    <t>1. 7 stacione te monitorimit te cilesise se ajrit, te renovuara dhe te mirembajtura, dhjetor;
2. 5 stacione te servisuara dhe mirembajtura, dhjetor;  
3. Softveri dhe web-aplikacioni per Sistemin Informativ Mjedisor, i dizajnuar dhe zhvilluar, nentor; 
4. 25 shpime per puset monitoruese te ujerave  nentokesore  ne Pellgun Drini i Bardhe, te perfunduara, mars; 
5. Raporti mbi vleresimin e ndikimeve ne aspektin cilesor dhe sasior te ujit, i pergatitur, dhjetor; 
6. Numri i inspektimeve dhe masave te ndermarrura ne fushen e mjedisit, dhjetor;
7. Numri i inspektimeve dhe masave te ndermarrura ne fushen e ujerave, dhjetor;</t>
  </si>
  <si>
    <t>1. 100,000 € BK;
2. 50,000 € BK;
3. 10,000 € BK +
80,000 € SIDA;
4. 10,000 € SIDA;
5. 5,000 € SIDA</t>
  </si>
  <si>
    <t>PKZMSA, 3.28, Kapitulli 27 Mjedisi, Zbatimi ne praktike</t>
  </si>
  <si>
    <t xml:space="preserve">Programi i Qeverisë së Republikës së Kosovës 2017-2021 </t>
  </si>
  <si>
    <t>Fuqizimi i planifikimit hapesinor, ndertimit, banimit, administrimit te tokes, zhvillimi i kadastrit dhe inspektimi</t>
  </si>
  <si>
    <t>Hartimi i projektligjeve, Udhezimeve administrative, Koncept dokumentit si dhe zhvillimi i programit per lejet elektronike</t>
  </si>
  <si>
    <t xml:space="preserve">1.Projektligji per banimin social, i miratuar, shtator;
2. Projektligji për kadaster te pronës se paluajtshme, i miratuar, qershor;
3. Projektligji per shpronesimin e prones se paluajtshme (plotesim ndryshim),  i miratuar, shtator;
4. Projekt ligji per shitjen e banesave per te cilat ekziston e drejta banesore (plotesim-ndryshim), i miratuar, qershor;
5. Udhezimi administrativ (QRK) per klasifikmin, detyrat, pergjegjesite, dhe permbajtjen e elementeve dhe kerkesave themelore per hartimin , zbatimin dhe monitorimin e planeve hapesinore per zonat e veçanta, i miratuar, mars;
6. UA  (QRK) per per metoden e mirembajtjes se bazes se te dhenave dhe obligimet e autoriteteve publike dhe personave tjere fizik dhe juridik,  i miratuar, mars;
7. UA QRK per rregullimin e mbikqyres, ndeshkimeve dhe marjen e masave,  i miratuar, mars; 
8. UA për kërkesat themelore për shëndet dhe siguri, procedurat dhe dokumentacionin për trajtimin e ndërtimeve pa leje të kategorisë I dhe II,  i miratuar, mars;
9. UA për kërkesat themelore për shëndet dhe siguri, procedurat dhe dokumentacionin për trajtimin e ndërtimeve pa leje të kategorisë III, i miratuar, mars;
10. UA për procedurat dhe kërkesat për rrënim të ndërtimeve pa leje, i miratuar, mars;
11. UA për përmbajtjen dhe kërkesat për Bazën e të Dhënave të Legalizimit të ndërtimeve pa leje, i miratuar, mars;
12. UA për procedurat e ankesave kundër vendimeve për trajtimin e ndërtimeve pa leje,  i miratuar, mars.
13. Koncept dokumenti për administrimin e ndërtesave në bashkëpronesi,  i miratuar, qershor;
14. Termat e references per programin per lejet elektronike, te perfunduara, dhjetor
</t>
  </si>
  <si>
    <t>MMPH, ZKM, MAPL, komunat, MBPZHR, MAP, AKK, MAP/ASHI</t>
  </si>
  <si>
    <t>PKZMSA-Blloku i kritereve ekonomike, E drejta pronesore (narrativ)</t>
  </si>
  <si>
    <t>Masa 13</t>
  </si>
  <si>
    <t xml:space="preserve">Pergatitja e Hartes Zonale te Kosoves,  Raportit per vleresimin strategjik mjedisor per Harten zonale te Kosoves si dhe pergatitja e Planit hapesinor per Bjeshket e Nemuna </t>
  </si>
  <si>
    <t xml:space="preserve">1. Harta Zonale e Kosoves, e miratuar, dhjetor; 
2. Raporti per Vlersimin strategjik mjedisor per Harten Zonale te Kosoves, i pergatitur, dhjetor; 
3. Plani Hapesinor per Bjeshket e Nemuna, i miratuar, qershor </t>
  </si>
  <si>
    <t>1. 330,000 €;
2. 20,000 €</t>
  </si>
  <si>
    <t>MMPH, MZHE, MTI, MAPL, MF, MSH, MBPZHR</t>
  </si>
  <si>
    <t>Zbatimi i Vendimit te Qeverise per ndalim te perdorimit te thengjillit ne institucionet publike si dhe inspektimi i operatoreve te cilet merren me riciklim te mbeturinave</t>
  </si>
  <si>
    <t>1. Numri i institucioneve te monitoruara, i realizuar, dhjetor;
2. Numri i  inspektimeve te operatoreve te cilet riciklojne vajera te perdorura, goma te perdorura, mbeturina plastike, leter dhe mbeturina tjera te veçanta, i realizuar, dhjetor.</t>
  </si>
  <si>
    <t>Kosto adminitrative</t>
  </si>
  <si>
    <t>MMPH, Operatoret, komunat</t>
  </si>
  <si>
    <t xml:space="preserve">1.Strategjia për Cilësinë e Ajrit për vitin 2013-2022 ;
2. Strategjia për Menaxhimin e Mbeturinave për vitin 2013-2022 </t>
  </si>
  <si>
    <t xml:space="preserve">Matjet relative gravimetrike dhe zbatimi i UA (QRK) Nr.03/2016 </t>
  </si>
  <si>
    <t>Janar- dhjetor</t>
  </si>
  <si>
    <t>1. Matjet relative gravimetrike të përfunduara për 70% të territorit të Republikes së Kosovës, dhjetor;
2. Numri i pronave te paluajshme te perbashketa, i regjistruar ne emer te te dy bashkeshorteve sipas UA ( QRK) Nr.03/2016 per masat e veçanta për  regjistrimin e prones se paluajtshme te perbashket ne emer te dy bashkëshorteve, dhjetor.</t>
  </si>
  <si>
    <t>300,000 €, BK;
Kosto administrative</t>
  </si>
  <si>
    <t>MMPH, KOMUNAT</t>
  </si>
  <si>
    <t>PKZMSA-Blloku i kritereve ekonomike, E drejta pronesore (narrativ);
PKZMSA  Kapitulli 23 – të drejtat themelore</t>
  </si>
  <si>
    <t>Programi i Qeverisë së Republikës së Kosovës 2017-2021;
Strategjia e Agjencisë Kadastrale të Kosovës</t>
  </si>
  <si>
    <t>Krijimi i modelit digjital të terrenit (DTM), sipërfaqes (DSM), objektet 3D dhe vektorizimi i objekteve</t>
  </si>
  <si>
    <t>Modeli digjital i terrenit (DTM), modeli digjital i sipërfaqes (DSM), dhe krijimi i objekteve në 3D dhe vektorizimi i tyre të përfunduara për gjithë territorin e Republikes së Kosovës, dhjetor</t>
  </si>
  <si>
    <t>400,000 € BK</t>
  </si>
  <si>
    <t>Fuqizimi i politikave ne sektorin e mbeturinave</t>
  </si>
  <si>
    <t>Qershor</t>
  </si>
  <si>
    <t>Strategjia  dhe plani i veprimit per menaxhimin e integruar te  mbeturinave ne Kosove 2019-2029, e miratuar</t>
  </si>
  <si>
    <t>5,000 € BK
100,000 € GIZ</t>
  </si>
  <si>
    <t>MMPH, MTI,
MZHE, MSH,
MF, MIE, ZKM, MI Komunat, Operatoret</t>
  </si>
  <si>
    <t>PKZMSA, 3.28, Kapitulli 27 Mjedisi, Masat zbatuese-korniza e politikave</t>
  </si>
  <si>
    <t>Masa 34</t>
  </si>
  <si>
    <t>ARE 2</t>
  </si>
  <si>
    <t xml:space="preserve">Programi i Qeverisë së Republikës së Kosovës 2017-2021;
Strategjia e Republikës së
Kosovës për menaxhimin e mbeturinave 2013-2022;
</t>
  </si>
  <si>
    <t xml:space="preserve">Plotesimi i kornizes ligjore ne fushen e mbeturinave   </t>
  </si>
  <si>
    <t>Qershor-shtator</t>
  </si>
  <si>
    <t>1. UA nr. 22/2015 per menaxhimin e mbeturinave qe permbajne azbest (plotesim - ndryshim), i miratuar, shtator;
2. UA (QRK) per mbeturinat e rrezikshme, i miratuar, qershor.</t>
  </si>
  <si>
    <t>MMPH, MTI,
MZHE, MSH,
MF, MIE, ZKM, MI, Komunat,Operatoret</t>
  </si>
  <si>
    <t>Programi i Qeverisë së Republikës së Kosovës 2017-2021;</t>
  </si>
  <si>
    <t>MMPH</t>
  </si>
  <si>
    <t>Dizajnimi i impiantit per trajtimin e ujerave te zeza ne Peje</t>
  </si>
  <si>
    <t xml:space="preserve">Dhjetor </t>
  </si>
  <si>
    <t>Dizajni i projektit i pergatitur</t>
  </si>
  <si>
    <t>Komuna: 3,000,000 €
KFW: 9,000,000 € SECO: 7,600,000 € MMPH: 3,800,000 €</t>
  </si>
  <si>
    <t>MMPH, MTI,
MZHE, MSH,
MF, MIE, ZKM, MI, Komunat, Operatoret</t>
  </si>
  <si>
    <t>PKZMSA, 3.28, Kapitulli 27 Mjedisi, pjesa narrative</t>
  </si>
  <si>
    <t>Masa 32, Masa 34</t>
  </si>
  <si>
    <t>Dizajnimi i impiantit per trajtimin e ujerave te zeza ne Prishtine</t>
  </si>
  <si>
    <t>Shtator</t>
  </si>
  <si>
    <t>1.Konsulenca  e perzgjedhur, shtator; 
2. Dizajn projekti i pergatitur, shtator.</t>
  </si>
  <si>
    <t>MMPH: 20,000,000 € Kredi:  Qeveria Franceze-66,000,000 €</t>
  </si>
  <si>
    <t>MMPH, MTI,
MZHE, MSH,
MF, MIE, ZKM, MI, Komunat,  Operatoret</t>
  </si>
  <si>
    <t>MF</t>
  </si>
  <si>
    <t>Hartimi i Legjislacionit dytësor për Ndihmen Shtetërore.</t>
  </si>
  <si>
    <t xml:space="preserve">1. Regullorja Deminimis, e miratuar (Qershor)
2. Rregullorja për Ndihmën Rajonale, e hartuar (Dhjetor) 
3. Rregullorja për Ndihmat Horizontale, e hartuar (Dhjetor) 
</t>
  </si>
  <si>
    <t>1500 euro nga Buxheti i Kosoves, fondet shtesë nga KE 
DIEKP koment
Lidhur me mbeshtetjen e KE MIE do te jep informacion</t>
  </si>
  <si>
    <t xml:space="preserve">MIE dhe ZKM/SKQ </t>
  </si>
  <si>
    <t>PKZMSA Kapitulli 8, masa 3.9</t>
  </si>
  <si>
    <t>Draft ERA 2019, Prioriteti 5, Masa 5.1</t>
  </si>
  <si>
    <t xml:space="preserve">Koment nga ZKM Te sqarohet baza ligjore:
DNSH/MF Koment  
1. Rregullorja Deminimis i referohet nenit 7 dhe 22 të Ligjit per Ndihmë Shtetrore. 
2. dhe 3. Rregullorja për Ndihmat Horizontale dhe Rregullorja për Ndihmat Rajonale  i referohen legjislacionit të BE për ndihmën shtetërore, perkatesisht MSA 75, pika (3)  pika 1 C, MSA 75, pika 5, Inventari, dhe ndihmat e tjera sipas 107 (3) (a) të Traktatit për Funksionimin e Bashkimit Evropian.
</t>
  </si>
  <si>
    <t>2.2.1.</t>
  </si>
  <si>
    <t xml:space="preserve">Intensifikimi i aktiviteteve nga Dogana e Kosovës për mbrojtjen e qytetarëve të Kosovës kundër krimit të organizuar dhe kontrabandës. </t>
  </si>
  <si>
    <t>1. Numri i patrullimeve të njësiteve antikontrabandë.         
2. Numri i rasteve të zbuluara.                      
3. Numri i Kallëzimeve penale.
4. Numri i personave të kallëzuar.
5. Shmangiet e identifikuara.
6. Numri i bastisjeve.
7. Numri i personave të arrestuar.
8. Asetet dhe mallrat e sekuestruara.
9. Numri i kundërvajtjeve në PKK dhe ZBD.</t>
  </si>
  <si>
    <t>DK
DIEKP Koment
Nuk ka institucione tjera te perfshira</t>
  </si>
  <si>
    <t>Kapitulli 29, masa 3.30</t>
  </si>
  <si>
    <t>Draft ERA 2019, Prioriteti 5</t>
  </si>
  <si>
    <t>Programi i Qeverisë 2017-2021, Shtylla II Zhvillimi Ekonomik dhe Punësimi, MF Objektivi 2
Plani Strategjik i DK_së 
2019-2023;
Strategjia Kombëtare për MIK 2019-2023</t>
  </si>
  <si>
    <t>2.2.2.</t>
  </si>
  <si>
    <t>Intensifikimi i operacioneve të përbashkëta të Doganes së Kosovës me institucionet tjera në fusheveprimtarine e saj</t>
  </si>
  <si>
    <t xml:space="preserve">1. Numri i kontrolleve të rregullta dhe pa paralajmërim, i rritur.
2. Numri i kontrolleve të përbashkëta me sektorët e DK-së dhe agjencionet e tjera, i rritur.
</t>
  </si>
  <si>
    <t>DK, Polcia e Kosoves, ATK, AUV</t>
  </si>
  <si>
    <t>Programi i Qeverisë 2017-2021, Shtylla II Zhvillimi Ekonomik dhe Punësimi, MF, Objektivi 2
Plani Strategjik i DK 2019-2023
Strategjia Kombëtare për MIK 2019-2023.</t>
  </si>
  <si>
    <t>2.2.3.</t>
  </si>
  <si>
    <t>Vazhdimi i parandalimit dhe luftimit të korrupsionit.</t>
  </si>
  <si>
    <t>Miratimi i Planit të Veprimit kundër korrupsionit</t>
  </si>
  <si>
    <t>MF/DK</t>
  </si>
  <si>
    <t xml:space="preserve">Raporti i Vendit per Kosoven nga Komisioni Evropian </t>
  </si>
  <si>
    <t>2.2.4.</t>
  </si>
  <si>
    <t>Funksionalizimi i sistemit që digjitalizon (Enterprise Content Managment) proceset e punës.</t>
  </si>
  <si>
    <t>Plani Strategjik 2019-2023,
Raporti për Vendin 2018, 
Konkluzionet e Nënkomitetit per
Tregti, Industri, Dogana dhe Tatime.
BluePrint për Dogana</t>
  </si>
  <si>
    <t>2.2.5.</t>
  </si>
  <si>
    <t>Përcjellja e aktiviteteve financiare të individëve apo grupeve radikale dhe ekstremiste si dhe Monitorimi dhe përpilimi i raporteve analitike të inteligjencës nga burimet e hapura dhe të mbyllura.</t>
  </si>
  <si>
    <t xml:space="preserve">1. Numri i rasteve te analizuara.
2. Numri i raporteve të pranuara nga subjektet raportuese për dyshimet e financimit të terrorizmit- TFR.    
3. Raportet e shpërndara.        
4. Numri i hetimeve per Financim te Terrorizmit.                  
5. Numri i ndjekjeve penale per Financim te terrorizmit. 
</t>
  </si>
  <si>
    <t xml:space="preserve"> Kosto administrative </t>
  </si>
  <si>
    <t>NJIF-K, AKI, PK, PSRK</t>
  </si>
  <si>
    <t>Kapitulli 24, masa 3.25</t>
  </si>
  <si>
    <t xml:space="preserve">Strategjisa Kombëtare e Republikës së Kosovës për Parandalimin dhe Luftimin e Ekonomisë Joformale, Pastrimit të Parave, Financimit të Terrorizmit dhe Krimeve Financiare 2014-2018 </t>
  </si>
  <si>
    <t>2.2.6</t>
  </si>
  <si>
    <t>Ngritja e kapaciteteve në luftën kundër terrorizmit dhe financimit të terrorizmit.</t>
  </si>
  <si>
    <t xml:space="preserve">1. Trajnime të përbashkëta të institucioneve të zbatimit të ligjit.                                 
2. Trajnime themelore dhe të specializuara për fushën kundër ekstremizmit, radikalizmit, financimit të terrorzmit.   
</t>
  </si>
  <si>
    <t>MPB, PK, AKSP, ZKM, KPK, KGJK NJIF, DK, ATK, Partnerët Ndërkombëtarë.</t>
  </si>
  <si>
    <t>Plani i Përformancës dhe Resurseve të Njësisë për Inteligjencë Financiare të Kosovës 2016-2019</t>
  </si>
  <si>
    <t>2.2.7.</t>
  </si>
  <si>
    <t>Përafrimi i legjislacionit me acquis në fushën e luftimit të pastrimit të parave dhe financimit të terrorizmit.</t>
  </si>
  <si>
    <t>Dhjetor</t>
  </si>
  <si>
    <t>Koncept dokumenti për trajtimin e legjislacionit ne fushen e Parandalimit te Pastrimit të Parave dhe Luftimin e Financimit të Terrorizmit, i aprovuar. (Dhjetor)</t>
  </si>
  <si>
    <t>MF/NJIF</t>
  </si>
  <si>
    <t>Kapitulli 4, masa 3.5</t>
  </si>
  <si>
    <t>2.2.8.</t>
  </si>
  <si>
    <t xml:space="preserve">Hartimi dhe aprovimi i UA për Pronarin Përfitues
</t>
  </si>
  <si>
    <t>Mars</t>
  </si>
  <si>
    <t>Udhëzimi Administrativ (UA) për Pronarin Përfitues, i aprovuar.</t>
  </si>
  <si>
    <t>2.2.9.</t>
  </si>
  <si>
    <t>Përmirësimi i mëtejshëm i kornizës së politikave në fushën e luftës kundër shpëlarjes së parave dhe financimit të terrorizmit.</t>
  </si>
  <si>
    <t>Procedurat Standarde të Operimit, të hartuara.</t>
  </si>
  <si>
    <t>2.2.10.</t>
  </si>
  <si>
    <t>Harmonizimi i Ligjit për Prokurimin Publik në perputhje me legjislacionin e BE-së.</t>
  </si>
  <si>
    <t>Janar - Qershor</t>
  </si>
  <si>
    <t>Koncept- dokumenti për trajtimin e legjislacionit Prokurimit Publik, i aprovuar (Qershor)</t>
  </si>
  <si>
    <t>MF/KRPP</t>
  </si>
  <si>
    <t>PKZMSA/
Kapituli 5.</t>
  </si>
  <si>
    <t>Programi i Qeverisë 2017-2021, Shtylla II Zhvillimi Ekonomik dhe Punësimi,</t>
  </si>
  <si>
    <t>Janar - Shtator</t>
  </si>
  <si>
    <t>Kosto administrative dhe përkrahje nga SBS (IPA 2017).</t>
  </si>
  <si>
    <t xml:space="preserve">ZKM, MAP, MIE, ZKA, KRPP, ZBE. </t>
  </si>
  <si>
    <t xml:space="preserve">Draft ERA 2019, Prioriteti 2 </t>
  </si>
  <si>
    <t>Programi i Qeverisë 2017-2021, Shtylla II Zhvillimi Ekonomik dhe Punësimi,
RAP, shtylla e trete,
SRMFP 2016-2020.</t>
  </si>
  <si>
    <t>Planit te Veprimit te  Strategjisë së KBFP  2015-2019, per vitin 2019 , i rishikuar</t>
  </si>
  <si>
    <t>MF/NJQH</t>
  </si>
  <si>
    <t>Kapitulli 32, masa 3.33</t>
  </si>
  <si>
    <t xml:space="preserve">Zbatimi i kënaqshëm i Strategjisë së Reformës së Menaxhimit të Financave Publike (SRMFP).
Koment nga DIEKP/MF
Sa i përket rekomandimit të ZKM për përfshirjen e aktiviteteve  tjera nga Strategjia, mendojmë se aktivitetet të cilat i kemi paraparë në draftin fillestar te Strategjisë janë ende ne fazën fillestare, pra vet Strategjia është ende ne fazën e draftimit dhe çdo gjë mund të ndryshoj gjatë diskutimeve dhe konsultimeve të mëvonshme nëpërmes së cilave do kaloj ky dokument, prandaj e kemi te pamundur të vendosim ndonjë aktivitet tjetër që lidhet me vet Strategjinë.
</t>
  </si>
  <si>
    <t xml:space="preserve">1. Raporti vjetor 2018, i hartuar (prill).
2. Raporti Gjashtëmujor për vitin 2019, i hartuar (Shtator).
3. Mbajtja e Takimit te Dialogut per MFP në kuadër të RAP (Prill).
</t>
  </si>
  <si>
    <t xml:space="preserve">PKZMSA, Kriteret ekonomike. Masa 2.1
</t>
  </si>
  <si>
    <t>Rishikimi i Planit te Veprimit te  Strategjisë së KBFP  2015-2019, per vitin 2019 
Koment nga NJQH/MF
Sa i përket rekomandimit të ZKM lidhur me aktivitetin 2.4.2 ku kërkohet të fshihet dhe të largohet ky aktivitet mendojmë se ka hapësirë akoma për diskutim pasi qe ky aktivitet është edhe rekomandim i Nënkomitetit të Stabilizim Asociimit për Ekonomi te Komisionit Evropian</t>
  </si>
  <si>
    <t xml:space="preserve">Hartimi i legjislacionit dytësor  për zbatimin e  Ligjit 06/L-032 për Kontabilitet, Auditim dhe Raportim Financiar. </t>
  </si>
  <si>
    <t>Janar - Mars</t>
  </si>
  <si>
    <t xml:space="preserve">1. Udhëzimi Administrativ (UA) për Pavarësinë e Auditorit, e hartuar (Mars).
2. Udhëzimi Administrativ (UA) 
mbikëqyrja e kontrollit të cilësisë, e hartuar (Mars). 
</t>
  </si>
  <si>
    <t>Këshilli i Kosovës për Raportim Financiar (KKRF), Sekretariati i Këshillit, analistët e standardeve të raportimit financiar dhe standardeve të auditimit, Komisioni i Standardeve të Raportimit Financiar. PKZMSA Kapitulli 6</t>
  </si>
  <si>
    <t>Kapitulli 6, masa 3.7</t>
  </si>
  <si>
    <t>Programi i Qeverisë 2017-2021, Shtylla II Zhvillimi Ekonomik dhe Punësimi, MF Objektivi 7</t>
  </si>
  <si>
    <t xml:space="preserve">Ngritja e kapaciteteve organizative dhe profesionale ne fushen e Kontabilitetit, Auditimit dhe Raportimit Financiar. </t>
  </si>
  <si>
    <t xml:space="preserve">1. Organizimi i një takimi në formë të tryezës së rrumbullakët me Organizatat Profesionale te Kontabilitetit (OPK), Zyreve të Auditorëve dhe KKRF, për përzgjedhjen e metodës së kontrollit (Mars).
2. Organizimi i trajnimeve për stafin për Pasqyrat Financiar, si dhe Përpunimi i Pasqyrave Financiare (Qershor).
3. Licencimet e reja dhe vazhdimi i licencave dhe monitorimi i punës së Shoqatave Profesionale te fushes (Janar - Dhjetor).                                                            
                                                         </t>
  </si>
  <si>
    <t xml:space="preserve">Hartimi dhe aprovimi i Plotësim- ndryshimi i Ligjit për Partneritet Publiko Privat.
</t>
  </si>
  <si>
    <t>1. Ligji per Partneritet Publiko Privat, i aprovuar në Qeveri. (Shtator)</t>
  </si>
  <si>
    <t xml:space="preserve">Kosto Administrative
</t>
  </si>
  <si>
    <t xml:space="preserve"> MF, 
Asociacioni i Komunave të Kosovës</t>
  </si>
  <si>
    <t xml:space="preserve"> Kapitulli 5 Prokurimi Publik, masa 3.6.</t>
  </si>
  <si>
    <t>SKZH/ masa 5, 28, 34</t>
  </si>
  <si>
    <t>Programi i Qeverisë 2017-2021, Shtylla II Zhvillimi Ekonomik dhe Punësimi, MF Objektivi 7
Ligji PPP (Nr. 04/L-045).</t>
  </si>
  <si>
    <t xml:space="preserve">Përmirësimi i mjedisit të të bërit biznes përmes ngritjes së kapaciteteve për PPP tek autoritetet publike të nivelit qendror dhe lokal.
</t>
  </si>
  <si>
    <t>1. 10 trajnime për zyrtarët publik lidhur me promovimin e PPP-ve (Janar-Nentor).
2. 50 zyrtarë publikë të trajnuar/ certifikuar në fushën e PPP-ve (Janar-Nëntor). 
3. 7 aktivitete promovuese për modelin e PPP-ve nëpër komuna (Janar-Dhjetor).</t>
  </si>
  <si>
    <t>MF, DQPPP, Komunat.</t>
  </si>
  <si>
    <t>SKZH / masa 5, 28, 34</t>
  </si>
  <si>
    <t>Zhvillimi dhe administrimi i portalit tregtar të transparencës për biznese nga Dogana e Kosovës.</t>
  </si>
  <si>
    <t>1. Portali i funksionalizuar, (Janar - Shkurt).
2. Numri i përdoruesve (janar-dhjetor).</t>
  </si>
  <si>
    <t>Kosto Administrative
MF/DK Koment
DK ka konfirmuar se eshte vetem Kosto administrative</t>
  </si>
  <si>
    <t>PKZMSA, Kapitulli 29
“Unioni Doganor”.</t>
  </si>
  <si>
    <t>Programi i Qeverisë 2017-2021, Shtylla II Zhvillimi Ekonomik dhe Punësimi, MF Objektivi 2
Plani Strategjik
i DK_së 2019-2023</t>
  </si>
  <si>
    <t>Hartimi dhe aprovimi i Projekt Ligjit  për Administratën Tatimore  dhe Procedurat.</t>
  </si>
  <si>
    <t>1. Plotesim ndryshimi i Ligjit për Administratën Tatimore  dhe Procedurat, i aprovuar.(Shtator)</t>
  </si>
  <si>
    <t>.</t>
  </si>
  <si>
    <t>Kapitulli 16, masa 3.17</t>
  </si>
  <si>
    <t xml:space="preserve">Programi i Qeverisë 2017-2021, Shtylla II Zhvillimi Ekonomik dhe Punësimi, MF Objektivi 2.                                                                                                                                                </t>
  </si>
  <si>
    <t>Hartimi dhe aprovimi i Projekt Ligjit  për Trajtimin e Legjislacionit per Lojërat e Fatit.</t>
  </si>
  <si>
    <t>Janar Dhjetor</t>
  </si>
  <si>
    <t>1. Plotesim ndryshimi i Projekt Ligjit  për Trajtimin e Legjislacionit per Lojërat e Fatit, I aprovuar.(Dhjetor)</t>
  </si>
  <si>
    <t>MF/ATK</t>
  </si>
  <si>
    <t>2.6.1.</t>
  </si>
  <si>
    <t xml:space="preserve">Zhvillimi i politikave në luftën kundër pastrimit të parave, parandalimit të ekonomisë jo-formale dhe financimit të terrorizimit.  </t>
  </si>
  <si>
    <t>Strategjia dhe Plani i Veprimit për luftimin dhe parandalimin e ekonomisë jo-formale, pastrimit të parave, financimit të terrorizimit dhe krimeve financiare 2019-2023, i miratuar.</t>
  </si>
  <si>
    <t>Kosto Admistrative</t>
  </si>
  <si>
    <t>MF. ATK, DK, 
NJIF, MIE</t>
  </si>
  <si>
    <t>PKZMSA, 
Kapitulli 4</t>
  </si>
  <si>
    <t xml:space="preserve">Draft ERA 2019, Prioriteti 5 </t>
  </si>
  <si>
    <t xml:space="preserve">Programi i Qeverisë 2017-2021, Shtylla II Zhvillimi Ekonomik dhe Punësimi, </t>
  </si>
  <si>
    <t>2.6.2.</t>
  </si>
  <si>
    <t>1. Raporti Vjetor per vitin 2018 mbi zbatimin e Strategjise per Luftimin e Ekonomise Joformale, i publikuar. (Maj)
2. Raporti Gjashtemujor per vitin 2019 mbi zbatimin e Strategjise per Luftimin e Ekonomisë Joformale, i publikuar. (Shtator)</t>
  </si>
  <si>
    <t>PKZMSA 
Kapitulli 4, masa 3.5</t>
  </si>
  <si>
    <t>2.6.3.</t>
  </si>
  <si>
    <t xml:space="preserve">Luftimi i ekonomisë joformale, evazionit tatimor dhe shmangies tatimore. </t>
  </si>
  <si>
    <t>Numri i vizitave dhe kontrollave te realizuara bazuar ne vleresimin e rrezikut  i rritur në krahasim me vitin paraprak</t>
  </si>
  <si>
    <t>Plani Strategjik i ATK-së 2015-2020; Plani Vjetor i Punës së ATK-së; Raporti për vendin 2018, Konkluzionet e NK për Tregti, Industri, Dogana dhe Tatime</t>
  </si>
  <si>
    <t>2.6.4.</t>
  </si>
  <si>
    <t xml:space="preserve">Krijimi i procedurave dhe strukturave efektive për zbutjen e mosdeklarimit dhe deklarimit të vonuar për të gjitha llojet dhe periudhat tatimore.
</t>
  </si>
  <si>
    <t xml:space="preserve">1. Deklarimi i përgjithshëm në kohë për tatimet bazë (TVSH, TAK, TAP) i përmirësuar për 65 për qind deri në fund të vitit. 
</t>
  </si>
  <si>
    <t>PKZMSA    Kapitulli 16, Tatimet</t>
  </si>
  <si>
    <t>Programi i Qeverisë 2017-2021, Shtylla II Zhvillimi Ekonomik dhe Punësimi, MF Objektivi 2.                                                                                                                                                Plani Strategjik i ATK 2015-2020.</t>
  </si>
  <si>
    <t xml:space="preserve">Anëtarësimi i Administratës Tatimore të Kosovës në IOTA                 (Organizatën Ndërkombëtare për Administratat Tatimore).  </t>
  </si>
  <si>
    <t>1. Aplikimi zyrtar në IOTA (Organizatën Ndërkombëtare për Administratat Tatimore)  (K1-2019).
2. Pranimi si pjestar në Organizatën Ndërkombëtare për Administratat Tatimore (IOTA) (K4-2019).</t>
  </si>
  <si>
    <t>MF, ATK</t>
  </si>
  <si>
    <t>PKZMSA    Kapitulli 16. Tatimet</t>
  </si>
  <si>
    <t>draft ERA 2019, Prioriteti 5</t>
  </si>
  <si>
    <t>1  Numri i raportimeve të rregullta të kërkuara nga OBD (janar-dhjetor).
2. Numri i takimeve dhe konferencave të organizuara nga OBD (janar-dhjetor).</t>
  </si>
  <si>
    <t>DK</t>
  </si>
  <si>
    <t>PKZMSA,    Kapitulli 29. Unioni Doganor</t>
  </si>
  <si>
    <t>Programi i Qeverisë 2017-2021, Shtylla III Politika e Jahstme dhe Integrimet Euro- Atlantike, 
Plani Strategjik i DK 2019-2023.</t>
  </si>
  <si>
    <t>Përforcimi i bashkëpunimit nga Dogana e Kosovës me institucionet relevante të BE-së, administratat doganore të vendeve anëtare të BE-së dhe vendet kandidate.</t>
  </si>
  <si>
    <t>1. Numri i shkëmbimeve të informatave me administratat tjera doganore (Janar-Dhjetor).
2. Takimet bilaterale me administratat doganore të BE-së dhe shteteve tjera (Janar-Dhjetor).</t>
  </si>
  <si>
    <t>PKZMSA,    Kapitulli 29. 
Unioni Doganor</t>
  </si>
  <si>
    <t>Inicimi  marrëveshjeve për Eliminimin e Tatimit të Dyfishtë në të Ardhura dhe Kapital, Luftimin e Evazionit dhe Shmangien Tatimore</t>
  </si>
  <si>
    <t>Numri i marrëveshjeve të inicuara për Eliminimin e Tatimit të Dyfishtë në të Ardhura dhe Kapital, Luftimin e Evazionit dhe Shmangien Tatimore</t>
  </si>
  <si>
    <t>MF, ATK, MPJ</t>
  </si>
  <si>
    <t xml:space="preserve">Programi i Qeverisë 2017-2021, Shtylla II Zhvillimi ekonomik dhe punësimi, MF Objektivi 3; </t>
  </si>
  <si>
    <t>5.2.4</t>
  </si>
  <si>
    <t xml:space="preserve">Rritja e bashkëpunimit ndërkombëtar në fushën  e shkëmbimeve të informacioneve tatimore </t>
  </si>
  <si>
    <t xml:space="preserve">Inicimi i marreveshjeve multi-laterale për shkëmbime të informacioneve tatimore </t>
  </si>
  <si>
    <t>Tabela B: Aktivitetet të cilat kanë për qëllim arritjen e prioriteteve sektoriale të Ministrisë së Financave
Draft 14 Nëntor 2018</t>
  </si>
  <si>
    <t>Ministria e Financave</t>
  </si>
  <si>
    <t>1. Ruajtja e qëndrueshmërisë makro-fiskale.</t>
  </si>
  <si>
    <t xml:space="preserve">Përgatitja e kornizës së matur makro-fiskale si element bazë për hartimin e Kornizës Afatmesme të Shpenzimeve (MF) 2019-2021.
</t>
  </si>
  <si>
    <t>Janar - Prill</t>
  </si>
  <si>
    <t xml:space="preserve">Korniza makro- fiskale, e hartuar konform rregullës fiskale të përcaktuar me ligj. </t>
  </si>
  <si>
    <t>ATK/DK</t>
  </si>
  <si>
    <t>PKZMSA, Kriteret ekonomike</t>
  </si>
  <si>
    <t>Programi i Qeverisë 2017-2021, Shtylla II Zhvillimi Ekonomik dhe Punësimi, MF, Objektivi 1
Korniza
Afatmesme e Shpenzimeve
SRMFP/ Prioriteti 1.</t>
  </si>
  <si>
    <t xml:space="preserve">Përgatitja e pjesës makro-fiskale për programin kombëtar të reformave në ekonomi. </t>
  </si>
  <si>
    <t xml:space="preserve">1. Kontributi për Programin e Reformave Ekonomike 2020 (PRE), i finalizuar (Janar).
2. Kontributi për Programin e Reformave Ekonomike 2021 (PRE), i hartuar (Qershor - Dhjetor).
</t>
  </si>
  <si>
    <t>ZKM/BQK/Ministritë e linjës</t>
  </si>
  <si>
    <t>Programi i Qeverisë 2017-2021, Shtylla II Zhvillimi Ekonomik dhe Punësimi, MF Objektivi 1.
Raporti
i Vendit
për Kosovën.</t>
  </si>
  <si>
    <t xml:space="preserve">Sigurimi i zbatimit të rregullës fiskale.
</t>
  </si>
  <si>
    <t xml:space="preserve">1. Krahasimi në nivel mujor i të hyrave dhe shpenzimeve buxhetore të parashikuara me ato të realizuara (Janar - Dhjetor).
2. Hartimi i analizave dhe raporteve të performancës (Janar - Dhjetor).
</t>
  </si>
  <si>
    <t>Programi i Qeverisë 2017-2021, Shtylla II Zhvillimi Ekonomik dhe Punësimi, MF Objektivi 1.
LMFPP
SRMFP/ Prioriteti 1.</t>
  </si>
  <si>
    <t>1.4.</t>
  </si>
  <si>
    <t xml:space="preserve">Përgatitja e kornizës së matur makro-fiskale si element bazë për  hartim të buxhetit të Kosovës 2020.
</t>
  </si>
  <si>
    <t>Tetor</t>
  </si>
  <si>
    <t xml:space="preserve">1. Buxheti  i aprovuar. </t>
  </si>
  <si>
    <t xml:space="preserve">Kuvendi  dhe Qeveria e Republikës së Kosovës;  Zyra për Planifikim Strategjik, ZKM; Organizatat Buxhetore. </t>
  </si>
  <si>
    <t>Programi i Qeverisë 2017-2021, Shtylla II Zhvillimi Ekonomik dhe Punësimi, MF Objektivi 1
Deklarata
e Prioriteteve
Strategjike
të Qeverisë.</t>
  </si>
  <si>
    <t>Forcimi i mëtejmë i disiplinës fiskale dhe financave publike të shëndosha.</t>
  </si>
  <si>
    <t>Përmirësimi i mëtejshëm i Sistemit Elektronik për mbledhjen e të hyrave tatimore, doganore dhe tatimit në pronë.</t>
  </si>
  <si>
    <t xml:space="preserve">1. Integrimi i sistemeve të Teknologjisë Informative në MF. (Dhjetor)
2. Avancimet e moduleve të sistemit elektronik të procesimit ASYCUDA. (Shkurt)
3. Zhvillimi dhe avancimi i sistemit të tatimit në pronë, implementimi i tatimit në tokë. (Dhjetor)  
4. Numri i tatimpaguesve që kanë shfrytëzuar shërbimet elektronike të ofruara nga ATK, i rritur. (Dhjetor)
5. Fillimi i zbatimit të fazës së parë të projektit të sistemit të ri të Teknologjisë Informative të ATK-së. (Dhjetor)
</t>
  </si>
  <si>
    <t xml:space="preserve">3,338,000 euro
</t>
  </si>
  <si>
    <t>MF, DK, ATK, DTP</t>
  </si>
  <si>
    <t>PKZMSA, Kapitulli 29 dhe Kapitulli 16</t>
  </si>
  <si>
    <t xml:space="preserve">Programi i Qeverisë 2017-2021, Shtylla II Zhvillimi Ekonomik dhe Punësimi, MF Objektivi 2 ,Plani Strategjik i DK 2019-2023. </t>
  </si>
  <si>
    <t xml:space="preserve">2.2.
</t>
  </si>
  <si>
    <t>Ngritja e efikasitetit të shërbimeve të ofruara dhe ngritja e transparencës në sistemin e të hyrave.</t>
  </si>
  <si>
    <t xml:space="preserve">
1.  Funksionalizimi i Sistemit për konfirmime me Barkode (Dhjetor)
2. Shërbimi i E-faturave për tatimin në pronë, të ofruara. (Janar - Dhjetor)
3. Publikimi i rregulloreve komunale për tatimin në pronë për vitin tatimor 2019. (Janar-Mars)
4. Organizimi dhe mbajtja e forumit vjetor për tatimin në pronë. (Nentor-Dhjetor)
5. Organizimi dhe mbajtja e 4 punëtorive lidhur me tatimin në pronë dhe tokë për udhëzimet administrative që derivojnë nga Ligji për Tatimin në Pronë.(Janar- Dhjetor)
</t>
  </si>
  <si>
    <t xml:space="preserve">56.000 
</t>
  </si>
  <si>
    <t>DK, DTP
Komunat, SIDA, 
USAID, DEMOS.</t>
  </si>
  <si>
    <t>PKZMSA, kapitulli 29 “Unioni Doganor”.</t>
  </si>
  <si>
    <t>Programi i Qeverisë 2017-2021, Shtylla II Zhvillimi Ekonomik dhe Punësimi, MF Objektivi 2
Plani Strategjik i DK 2016-2018.</t>
  </si>
  <si>
    <t>2. 3.</t>
  </si>
  <si>
    <t>Rishikimi i legjislacionit doganor.</t>
  </si>
  <si>
    <t>Hartimi dhe aprovimi në Qeveri i Projektligjit për Kodin Doganor dhe të Akcizave në Kosovë.</t>
  </si>
  <si>
    <t xml:space="preserve">Programi i Qeverisë 2017-2021, Shtylla II Zhvillimi Ekonomik dhe Punësimi, MF Objektivi 2
SRMFP Prioriteti 3
PRE Masa 13, Plani Strategjik i DK 2019-2023. </t>
  </si>
  <si>
    <t>Hartimi i Akteve nënligjore për tatimin në pronën e paluajtshme.</t>
  </si>
  <si>
    <t>1. Akt nënligjor për strukturën organizative të njësive për administrimin e tatimit në pronë në Komuna dhe parimet e administrimit tatimor (Janar-Prill);
2. Akt nënligjor për regjistrat e tatimit në pronë, përgjegjësitë dhe procedurat për regjistrimin dhe menaxhimin e informacionit (Prill-Korrik);
3. Akt nënligjor për përgjegjësitë, procedurat e funksionimit dhe mënyrën e kompensimit të kryetarit dhe anëtarëve të Këshillit Mbikëqyrës për Licencimin e Vlerësuesve të Pronave të Paluajtshme (Janar-Prill);
4. Akt nënligjor për kriteret dhe procedurat për shtyrjen e afatit për pagesën e detyrimeve tatimore (Prill-Korrik);
5. Akt nënligjor për shërbimet komunale që pezullohen për mbledhjen e detyrimeve tatimore të papaguara (Korrik-Dhjetor);
6, Akt nënligjor për procedurat e komunikimit ndërmjet  autoriteteve publike, personave juridike ose organeve që kanë në administrim ose disponojnë informacionin e nevojshëm për administrimin e duhur të procesit të tatimit në pronë (Gusht-Dhjetor);
7. Akt nënligjor për kriteret dhe procedurat që zbatohen për të përcaktuar se cilat njësi bujqësore janë të kultivuara (Janar-Prill)</t>
  </si>
  <si>
    <t>Qeveria e Kosovës, MF, MBPZHR, MAPL, Komunat, SIDA, Agjencioni Kadastral i Kosovës, Shoqëria Civile, Asociacioni i Komunave te Kosovës, BQK, MMPH, OEK</t>
  </si>
  <si>
    <t xml:space="preserve">Programi i Qeverisë 2017-2021, Shtylla II Zhvillimi Ekonomik dhe Punësimi, MF Objektivi 3
</t>
  </si>
  <si>
    <t>2.5.</t>
  </si>
  <si>
    <t>Ngritja e përmbushjes së obligimeve tatimore përmes rritjes së numrit të bizneseve të regjistruara dhe inkasimit të borxheve tatimore.</t>
  </si>
  <si>
    <t xml:space="preserve">1. Shuma e inkasimit te borxheve në krahasim me vitin e kaluar.                                    
2. Numri i bizneseve të reja të regjistruara në krahasim me vitin e kaluar.
</t>
  </si>
  <si>
    <t>ATK</t>
  </si>
  <si>
    <t>PKZMSA Kapitulli 16. Tatimet</t>
  </si>
  <si>
    <t>ERA              Prioriteti 2, Aktiviteti 2.3.3</t>
  </si>
  <si>
    <t>Programi i Qeverisë 2017-2021, Shtylla II Zhvillimi Ekonomik dhe Punësimi, MF Objektivi 2.                  Plani Strategjik i ATK 2015-2020.</t>
  </si>
  <si>
    <t>2.6.</t>
  </si>
  <si>
    <t>Sigurimi i financimit të projekteve kapitale të cilat janë pjesë e Listës Prioritare të Projekteve dhe prioriteteve të Qeverisë përmes granteve dhe kredive.</t>
  </si>
  <si>
    <t>1, Numri i marrëveshjeve të negociuara/inicuara.
2. Numri i marrëveshjeve të nënshkruara. 
3. Numri i marrëveshjeve të ratifikuara.</t>
  </si>
  <si>
    <t>MF/ DBNF</t>
  </si>
  <si>
    <t xml:space="preserve">Programi i Qeverisë 2017-2021, Shtylla II Zhvillimi Ekonomik dhe Punësimi, MF Objektivi 2.   </t>
  </si>
  <si>
    <t xml:space="preserve">Menaxhimi efikas dhe transparent i financave publike përmes kontrolleve efektive. </t>
  </si>
  <si>
    <t>Ngritja e kapaciteteve për  menaxhim financiar dhe kontroll bazuar në kërkesat e reja të Ligjit për KBFP.</t>
  </si>
  <si>
    <t xml:space="preserve">1. Trajnimi i stafit te NJQH/MFK nga fusha e MFK, seminare, konferenca                                                                                                       
2.Trajnimi në fushën për Llogaridhënie menaxheriale, për 70 Zyrtarë në OB.                                                                                                                                                 
3. Standardi i ri i menaxhimit të regjistrit të rreziqeve, për 70 zyrtarë OB.
4.Trajnimi i 89 ZKA dhe ZKF për pyetësorët vet- vlerësues për vitin e ardhshem. </t>
  </si>
  <si>
    <t xml:space="preserve">Kosto Administrative 24,000.00 perkrahje nga donatoret per treguesin nr.1    </t>
  </si>
  <si>
    <t>NjQ/OB/ IKAP</t>
  </si>
  <si>
    <t>PKZMSA Kapitulli 32</t>
  </si>
  <si>
    <t>Strategjia e KBFP 2015-2019 dhe Strategjia për MFP 2015-2020</t>
  </si>
  <si>
    <t xml:space="preserve">Ngritja e Transparences për Buxhetin. 
</t>
  </si>
  <si>
    <t>1. Pergatitja dhe publikimi i raporteve mujore me qëllim të  ngritjes së transparences për të hyrat dhe shpenzimet (periudha raportuese +30 ditë).    
2. Raportimi Tremujor dhe publikimi (periudha raportuese+30 ditë).  
3. Raportimi Vjetor financiar per ekzekutimin e buxhetit dhe publikimi i raportit (jo më vonë se 15 Prill 2019).</t>
  </si>
  <si>
    <t xml:space="preserve">Thesari i Kosoves
</t>
  </si>
  <si>
    <t>Programi i Qeverisë 2017-2021, Shtylla II Zhvillimi Ekonomik dhe Punësimi, MF Objektivi 1
SRMFP. Prioriteti 11.</t>
  </si>
  <si>
    <t>3.3.</t>
  </si>
  <si>
    <t>Rishikimi i legjislacionit të borxhit publik.</t>
  </si>
  <si>
    <t>2. Ligji mbi borxhin publik, i aprovuar në Qeveri (Mars -Shtator).</t>
  </si>
  <si>
    <t>BLLOKU II - KRITERET EKONOMIKE, masa 2.1</t>
  </si>
  <si>
    <t>Programi i Qeverisë 2017-2021, Shtylla II Zhvillimi Ekonomik dhe Punësimi, MF Objektivi 1.</t>
  </si>
  <si>
    <t>Rregulla financiare per Monitorim të Organizatave Buxhetore.</t>
  </si>
  <si>
    <t xml:space="preserve">Prill- Qershor       
</t>
  </si>
  <si>
    <t>Rregulla financiare ne zbatim.</t>
  </si>
  <si>
    <t>SRMFP. Prioriteti 2</t>
  </si>
  <si>
    <t>3.5.</t>
  </si>
  <si>
    <t>Nderlidhja e SIMFK me sistemin e pagesave RTGS.</t>
  </si>
  <si>
    <t>Janar</t>
  </si>
  <si>
    <t xml:space="preserve">Ekzekutimi i të  gjitha  transaksioneve hyrëse dhe dalëse direkt SIMFK-RTGS dhe anasjelltas.
</t>
  </si>
  <si>
    <t xml:space="preserve"> Kosto Financiare                          11.100 .00 €
</t>
  </si>
  <si>
    <t>Thesari i Kosovës/ MF          Kontraktuesi FreeBalance                           BQK</t>
  </si>
  <si>
    <t>Rritja e efikasitetit alokues.</t>
  </si>
  <si>
    <t>4.1.</t>
  </si>
  <si>
    <t>Hartimi i dokumentit të KASH-it 2020-2022.</t>
  </si>
  <si>
    <t>1. Hartimi i Deklaratës së Prioriteteve Afatmesme të Qeversie.                                                                                  
2. Nxerrja e Instruksionit për përgatitjen e KASH 2020-2022 si dokument paraprijës i procesit të hartimit të Buxhetit për vitin 2020-2022” (Shkurt)                                       
3. Aprovimi i granteve qeveritare për financimin e komunave për vitin 2020 në kontekst të finalizimit të KASH 2020-2022 nga Komisioni i Granteve (Mars-Prill)                                                         
4. Aprovimi i Kornizës Afatmesme të Shpenzimeve 2020-2022 në Qeveri (Prill)</t>
  </si>
  <si>
    <t>Kuvendi dhe Qeveria e Republikës së Kosovës;  Zyra për Planifikim Strategjik, ZKM; OB. 
MF (Makro dhe Buxheti)</t>
  </si>
  <si>
    <t>PKZMSA - Kriteret Ekonomike.</t>
  </si>
  <si>
    <t xml:space="preserve">Programi i Qeverisë 2017-2021, Shtylla II Zhvillimi Ekonomik dhe Punësimi, MF Objektivi 1
Deklarata e Prioriteteve Strategjike të Qeverisë,  </t>
  </si>
  <si>
    <t xml:space="preserve">Hartimi i propozim buxhetit të Republikës së Kosovës për vitin 2020 dhe vlerësimet për vitet 2021 dhe 2022.
</t>
  </si>
  <si>
    <t xml:space="preserve">Maj - Dhjetor </t>
  </si>
  <si>
    <t xml:space="preserve">1. Hartimi i Kornizës Makrofiskale.
2. Përgatitja e dokumenteve paraprake.
3. Mbajtja e forumeve dhe dëgjimet buxhetore me OB.
4. Propozim buxheti i hartuar dhe i aprovuar në Qeveri (Tetor).
</t>
  </si>
  <si>
    <t xml:space="preserve">Kuvendi dhe Qeveria e Republikës së Kosovës,  Zyra për Planifikim Strategjik, ZKM; MF, OB. </t>
  </si>
  <si>
    <t>PKZMSA Kriteret Ekonomike dhe Kapitulli 33.</t>
  </si>
  <si>
    <r>
      <t>Programi i Qeverisë 2017-2021, Shtylla II Zhvillimi Ekonomik dhe Punësimi, MF Objektivi 1
Deklarata e Prioriteteve Strategjike të Qeverisë,  KASH.
SRMFP</t>
    </r>
    <r>
      <rPr>
        <sz val="11"/>
        <color indexed="10"/>
        <rFont val="Book Antiqua"/>
        <family val="1"/>
      </rPr>
      <t xml:space="preserve"> </t>
    </r>
  </si>
  <si>
    <t>Hartimi i Ligjit të ri për Financat e Pushtetit Lokal.</t>
  </si>
  <si>
    <t>1. Hartimi i draft Projekt Ligjit të ri për Financat e Pushtetit Lokal nga Grupi Punues i hartuar (Prill) 
2. Ligji i ri për Financat e Pushtetit Lokal, i aprovuar në Qeveri  (Shtator).</t>
  </si>
  <si>
    <t xml:space="preserve">Departamenti i Buxhetit MF, Komunat, OSHC, ZKM, MAPL, MAP, </t>
  </si>
  <si>
    <t>PKZMSA, Kapitulli 33.</t>
  </si>
  <si>
    <t xml:space="preserve">Rekomandim nga KE - Raporti i Vendit 2018 (Faqe 9 dhe 10)
</t>
  </si>
  <si>
    <t>Hartimi i Raportit mbi  vlerësimin e përshtatshmërisë së sistemit të financimit komunal.</t>
  </si>
  <si>
    <t>1. Raporti mbi  vlerësimin e përshtatshmërisë së sistemit të financimit komunal, i aprovuar në Qeveri (Mars).</t>
  </si>
  <si>
    <t>Komunat, Qeveria,  ministritë e linjës.</t>
  </si>
  <si>
    <t xml:space="preserve">
</t>
  </si>
  <si>
    <t xml:space="preserve">Programi i Qeverisë 2017-2021, Shtylla II Zhvillimi ekonomik dhe punësimi, MF Objektivi 1
KASH-i,  Vendimet e Komisionit të Granteve,  Deklarata e prioriteteve strategjike të Qeverisë. </t>
  </si>
  <si>
    <t>4.5.</t>
  </si>
  <si>
    <t>Hartimi i Rregullores për financimin publik të personave fizikë dhe juridikë.</t>
  </si>
  <si>
    <t>1. Hartimi i draft Rregullores për financimin publik të personave fizik dhe juridik, e aprovuar (Shkurt). 
2.  Rregullorja për financimin publik të personave fizik dhe juridik, e aprovuar (Shtator).</t>
  </si>
  <si>
    <t>LMFP</t>
  </si>
  <si>
    <t>Sigurimi i efikasitetit operacional të financave publike.</t>
  </si>
  <si>
    <t>Identifikimi dhe aprovimi i prokurimeve të centralizuara për vitin 2019.</t>
  </si>
  <si>
    <t xml:space="preserve">Janar </t>
  </si>
  <si>
    <t>1. Udhëzimi Administrativ (UA) për listën e artikujve të përdorimit të përbashkët për vitin 2019, i aprovuar.</t>
  </si>
  <si>
    <t>Të gjitha autoritetet kontraktuese të nivelit qendror dhe lokal.</t>
  </si>
  <si>
    <t>PKZMSA/ Kapituli 5.</t>
  </si>
  <si>
    <t>SKZH, Masa 12.</t>
  </si>
  <si>
    <t>Programi i Qeverisë 2017-2021, Shtylla II Zhvillimi Ekonomik dhe Punësimi, MF Objektivi 5.</t>
  </si>
  <si>
    <t>Zhvillimi, monitorimi dhe matja e performancës së kontratave për prokurime qendrore.</t>
  </si>
  <si>
    <t xml:space="preserve">1. Mjetet e kursyera të mjeteve buxhetore si rezultat e prokurimeve të centralizuara.
2. Numri i kontratave të centralizuara.
</t>
  </si>
  <si>
    <t>Të gjitha palët pjesëmarrëse në kontrata përkatëse të prokurimeve të centralizuara.</t>
  </si>
  <si>
    <t xml:space="preserve">SKZH, Masa 12. </t>
  </si>
  <si>
    <t>Programi i Qeverisë 2017-2021, Shtylla II Zhvillimi ekonomik dhe punësimi, MF Objektivi 5.</t>
  </si>
  <si>
    <t>Fuqizimi i kapaciteteve administrative të AQP-së në menaxhimin e prokurimeve.</t>
  </si>
  <si>
    <t>Kompletimi me staf i AQP -së.</t>
  </si>
  <si>
    <t>MF/AQP</t>
  </si>
  <si>
    <t xml:space="preserve">Analiza e Vleresimit,
Raporti per Vendin 2018.                              </t>
  </si>
  <si>
    <t>Harmonizimi i metodologjisë për monitorim me kërkesat e reja të Ligjit për KBFP.</t>
  </si>
  <si>
    <t>Aprovimi i metodologjisë për monitorimin e OB. Metodologjia për monitorimin e NjAB, e harmonizuar me kërkesat e reja të Ligjit për KBFP.</t>
  </si>
  <si>
    <t>NjQH</t>
  </si>
  <si>
    <t>Strategjia e KBFP 2015-2019 dhe Strategjia për MFP 2016-2020.</t>
  </si>
  <si>
    <t>Monitorimi i OB dhe Njësive të auditimit të brendshëm.</t>
  </si>
  <si>
    <t>1. Monitorimi i 6 Organizatave Buxhetore.
2.Monitorimi i 10 Njësive të Auditimit të Brendshëm.</t>
  </si>
  <si>
    <t>NjQH/ NjAB</t>
  </si>
  <si>
    <t>5.5.</t>
  </si>
  <si>
    <t>Përgatitja e Raportit të konsoliduar vjetor për sistemin e KBFP për Qeveri AB.</t>
  </si>
  <si>
    <t xml:space="preserve">1. Raporti i konsoliduar vjetor për sistemin e KBFP, i dërguar në Qeveri. </t>
  </si>
  <si>
    <t>NjQH/MF/ NjAB</t>
  </si>
  <si>
    <t>5.6.</t>
  </si>
  <si>
    <t>Harmonizimi i akteve nënligjore me kërkesat e reja të  Ligjit për KBFP.</t>
  </si>
  <si>
    <t>1. Rregullorja për menaxhim financiar dhe kontroll (K2).
2.Rregullorja për përcaktimin e kritereve për themelimin e NjAB (K2).
3.Rregullorja për Komitete të auditimit (K2).</t>
  </si>
  <si>
    <t>Kosto Administrative dhe përkrahje nga donatorët.</t>
  </si>
  <si>
    <t>NjQH/ MF//ZKM/ OB/AB</t>
  </si>
  <si>
    <t>Strategjia per kBFP 2015/2019 dhe Strategjia për MFP 2016-2020.</t>
  </si>
  <si>
    <t>5.7.</t>
  </si>
  <si>
    <t xml:space="preserve">Organizimi i trajnimeve për auditor të brendshëm në Programin për arsimim të vazhduar profesional ne fushen e auditimit te brendshem </t>
  </si>
  <si>
    <t xml:space="preserve">1. Mbajtja e 4 trajnimeve per fushen e Auditimit te brendshem (Dhjetor)                                                                                           2. 150 auditor të brendshëm nw fushen e Auditimit te brendshem, te trajnuar (Dhjetor)                 </t>
  </si>
  <si>
    <t>NjQH/AB/ IKAP</t>
  </si>
  <si>
    <t>5.8.</t>
  </si>
  <si>
    <r>
      <t xml:space="preserve">Ngritja e kapaciteteve për auditimin e fondeve të BE-së. 
</t>
    </r>
    <r>
      <rPr>
        <sz val="11"/>
        <color indexed="60"/>
        <rFont val="Book Antiqua"/>
        <family val="1"/>
      </rPr>
      <t xml:space="preserve">
DIEKP?MF Koment 
Të harmonizohet me MIE </t>
    </r>
  </si>
  <si>
    <t>Bashkëpunimi me Ministrinë e Financave dhe Komisionin Evropian për krijimin e autoritetit për auditimin e fondeve të BE-së.</t>
  </si>
  <si>
    <t xml:space="preserve">Kosto Administrative dhe asistencë teknike. </t>
  </si>
  <si>
    <t>Qeveria,Ministria e financave-NjQH</t>
  </si>
  <si>
    <t>5.9.</t>
  </si>
  <si>
    <t xml:space="preserve">Monitorimi i përputhshmërisë së pasqyrave financiare vjetore me kërkesat e Ligjit për kontabilitet, raportim financiar dhe auditim.
</t>
  </si>
  <si>
    <t xml:space="preserve">1. Pasqyrat financiare për vitin 2018 të shoqërive tregtare të pranuara në kohën e paraparë ligjore dhe publikimi i tyre. (Janar - Dhjetor)
</t>
  </si>
  <si>
    <t>Këshilli i Kosovës për Raportim Financiar (KKRF), Sekretariati i Këshillit, Analistët e standardeve të raportimit financiar dhe standardeve të auditimit, Komisioni i standardeve të raportimit financiar.</t>
  </si>
  <si>
    <t>PKZMSA Kapitulli 6</t>
  </si>
  <si>
    <t xml:space="preserve">Programi i Qeverisë 2017-2021, Shtylla II Zhvillimi ekonomik. </t>
  </si>
  <si>
    <t>Forcimi i mëtejshëm i kapaciteteve institucionale te
ndihmës shtetërore</t>
  </si>
  <si>
    <t>Krijimi i Inventarit të Ndihmes Shtetërore.</t>
  </si>
  <si>
    <t>1. Udhëzuesi për krijimin e Inventarit të Ndihmës Shtetërore. 
2. Inventarizimi i Ndihmes Shtetërore.</t>
  </si>
  <si>
    <t>1000 euro nga Buxheti i Kosoves, fondet shtesë nga eksperti i Zyrës Britanike ne Kosove.</t>
  </si>
  <si>
    <t>PKZMSA, Kapitulli 8.</t>
  </si>
  <si>
    <t>ERA II 2019, Shtylla II, Prioriteti 5.</t>
  </si>
  <si>
    <t>Ngritja e kapaciteteve në fushën e Ndihmes Shtetërore.</t>
  </si>
  <si>
    <t>1. Trajnime në vend pune për 7 zyrtarë.
2. Mbajtja e 2 punëtorive me Institucionet dhënëse të Ndihmës Shtetërore.</t>
  </si>
  <si>
    <t>1000 euro nga Buxheti i Kosoves, fondet shtesë KE, nga eksperti i Zyres Britanike në Kosovë dhe Projekti i Binjakzimit.</t>
  </si>
  <si>
    <t>Ministrite e Linjes, Agjencionet Shteterore, Komunat.</t>
  </si>
  <si>
    <t xml:space="preserve">Hartimi i legjislacionit primar  për Ndërmarrjet Publike
</t>
  </si>
  <si>
    <t>Zyra e Kryeministrit, MIE, MF, MTI, AKK</t>
  </si>
  <si>
    <t>Masa 24, aktiviteti 1</t>
  </si>
  <si>
    <t>Programi i Qeverisë së Republikës së Kosovës 2017-2021, pika 5</t>
  </si>
  <si>
    <t>Përmirësimi i sherbimeve për ujë dhe kanalizim në zonat rurale të Kosovës (faza 6A-RWSPP), aktivteti realizohet në  përiudhën 2019-2021</t>
  </si>
  <si>
    <t xml:space="preserve">1. Përfundimi i rehabilitimit të sistemeve rurale të furnizimit me ujë në Komunat Leposaviq dhe Zubin Potok dhe furnizimi me ujë të pijshëm në Veri të Kosovës (Dhjetor);
2. Sistemet e reja në zonat rurale në Suharekë, Deçan dhe Klinë, të ndërtuara (Dhjetor);
3. Shërbimi i furnizimit me ujë (për grupet e cënueshme) në Janinë, Kamenicë dhe Letnicë, i permiresuar ( Dhjetor);
4.Pajisjet për matjen e cilësisë së ujit të pijshëm  te nevojshme për akreditim të laboratorëve në Gjilan dhe Ferizaj, te blera dhe te instaluara (Dhjetor);
5.Hulumtimet hidrogjeologjike për përcaktimin e zonave mbrojtëse të resurseve ujore në Gjilan dhe Ferizaj, të përfunduara (Dhjetor);
6. Masat e efiçiencës së energjisë në sistemet e ujësjellësve rural në Nashec (KRU Hidroregjioni Jugor) dhe në Pozheran (KRU Hidromorava), të zbatuara (Dhjetor).
</t>
  </si>
  <si>
    <t>4,000,000  € BRK</t>
  </si>
  <si>
    <t>Qeveria e Kosovës/MZHE,Qeveria Zvicerrane/CDI,përfitues KompanitëRajonale të ujësjellsave dhe Komunat në veri të vendit</t>
  </si>
  <si>
    <t xml:space="preserve">Masa 32
Aktiviteti 1, 2, 5, 7 </t>
  </si>
  <si>
    <t xml:space="preserve">Strategjia Shtetërore e Kosovës për Ujëra 2014-2033;Startegjia Kombëtare e Ujërave të Kosovës /Plani i veprimit dhe i Investimeve në ujëra                        </t>
  </si>
  <si>
    <t xml:space="preserve">Përgatitja e raporteve vjetore për Ndërmarrjet Publike Qendrore </t>
  </si>
  <si>
    <t>1.Raporti i performancës për Ndërmarrje publike për vitin 2018, i hartuar dhe miratuar në Qeveri (Shtator);                                                                                                                                                                                                                                                                                                                                                                     2.Raporti i vlerësimit të efektshmërisë të Bordeve të Drejtorëve për NP për vitin 2018, i hartuar dhe publikuar në ueb faqen e MZHE-së (Qershor).</t>
  </si>
  <si>
    <t>2)15,000  €
BRK (buxheti  MZHE/NJPMNP)</t>
  </si>
  <si>
    <t>Konsulenca</t>
  </si>
  <si>
    <t>Masa 24, aktiviteti 1 dhe 2</t>
  </si>
  <si>
    <t>Programi i Qeverisë së Republikës së Kosovës 2017-2021, pika 5.2 dhe 5.3</t>
  </si>
  <si>
    <t>3.4.4</t>
  </si>
  <si>
    <t xml:space="preserve">Ndërtimi i bazenit të Mihaliqit (projekti  realizohet në periudhën 2019-2020, Klauzola e investimeve) </t>
  </si>
  <si>
    <t xml:space="preserve">1. Stafi profesional i trajnuar (Dhjetor);                                                             
4.Diga e ndërtuar (Dhjetor).                                                                                                                                     </t>
  </si>
  <si>
    <t>2,500,000 € Fondi huamarrës, kredi nga BB</t>
  </si>
  <si>
    <t>MZHE-NH Ibër Lepenc sh.a</t>
  </si>
  <si>
    <t>MZHE</t>
  </si>
  <si>
    <t>Riaftësimi i vendpunishteve në horizontet VIII dhe IX Miniera "TREPÇA" Stanterg</t>
  </si>
  <si>
    <t>Dy vendpunishte në horizontet VIII dhe IX në Minieren "TREPÇA" Stanterg, të përgatitura për shfrytëzim</t>
  </si>
  <si>
    <t>700,000 € BRK</t>
  </si>
  <si>
    <t>Trepça</t>
  </si>
  <si>
    <t>Shtylla 3 Masa 22 Aktiviteti 4</t>
  </si>
  <si>
    <t>Strategjia Minerare e Republikës së Kosovës 2012 - 2025, Programi për Zbatimin e Strategjsë Minerare 2018-2020</t>
  </si>
  <si>
    <t>Hapja e vendpunishteve të reja në horizontet X-XI Miniera "TREPÇA" Stanterg</t>
  </si>
  <si>
    <t>Dy vendpunishte të reja në horizontet X-XI në Minieren "TREPÇA", të hapura</t>
  </si>
  <si>
    <t>635,000 € BRK</t>
  </si>
  <si>
    <t xml:space="preserve">Instalimi i pajisjeve filtruese dhe pajisjeve për përmirësimin e teknologjisë dhe kushteve të punës-Fabrika për konservimin e mbeturinave të akumulatorëve –Zveçan.        </t>
  </si>
  <si>
    <t>Një vakum i ri filtrues me automatizim të plotë në fabrikën e pasurimit -flotacion, i ndërtuar</t>
  </si>
  <si>
    <t xml:space="preserve">400,000 € BRK </t>
  </si>
  <si>
    <t>3.6.4</t>
  </si>
  <si>
    <t>Mbështetja e ndërrmarrjes Trepça  përmes subvencioneve për pagimin e pagave dhe stipendioneve për puntorët e Trepçës</t>
  </si>
  <si>
    <t>Pagesa e pagave dhe stipendioneve për rreth 2350 punëtor, e realizuar</t>
  </si>
  <si>
    <t xml:space="preserve">3,082,870 € BRK </t>
  </si>
  <si>
    <t>Strategjia Minerare e Republikës së Kosovës 2012 - 2025, Programi për Zbatimin e Strategjsë Minerare 2018-2020,       Programi i Qeverisë së Republikës së Kosovës 2017-2021, MZHE pika 3</t>
  </si>
  <si>
    <t>Procesi i dekomisionimit të objekteve të gazifikimit, azotikut dhe ngrohtores në lokacionin e TC "Kosova A"</t>
  </si>
  <si>
    <t>Janar-Nëntor</t>
  </si>
  <si>
    <t>1.Studimi për vlerësimin e ndikimit mjedisor, i përgatitur (Shtator);
2.Inventari për pajisjet dhe mbetjet e gjeneruara si dhe plani i menaxhimit të mbeturinave, i përgatitur dhe dorëzuar (Nëntor)</t>
  </si>
  <si>
    <t>1)  200,000 € fonde të BE-së në kuadër të IPA 2014
2)  150,000 € fonde të BE-së në kuadër të IPA 2014</t>
  </si>
  <si>
    <t xml:space="preserve">MMPH, MPMS, MFe, MIE, ZRrE, KEK, KOSTT </t>
  </si>
  <si>
    <t>PKZMSA Kapitulli 15 Masë zbatuese
3.16.5</t>
  </si>
  <si>
    <t>Masa 25, aktiviteti 1</t>
  </si>
  <si>
    <t>Strategjia e Energjisë e Republikës së Kosovës 2009-2018,Vendimi i Qeverisë së Kosovës nr. 04/156</t>
  </si>
  <si>
    <t>Projekti për ndërtimin e Termocentralit "Kosova e Re".</t>
  </si>
  <si>
    <t>1.Përmbyllja Financiare e TCKR (Maj);
2.Garancionet shtetërore (Maj);
3.Fillimi i ndërtimit (Qershor);</t>
  </si>
  <si>
    <t>QK, KDP, NKEC,Kuvendi, CG</t>
  </si>
  <si>
    <t>Masa 25, aktiviteti 3</t>
  </si>
  <si>
    <t>Konkurrueshmëria dhe klima e investimeve,Pika 7a</t>
  </si>
  <si>
    <t>Masa e reformës 3</t>
  </si>
  <si>
    <t>Strategjia e Energjisë e Republikës së Kosovës 2017-2026, Programi i Qeverisë së Republikës së Kosovës 2017-2021</t>
  </si>
  <si>
    <t>Zhvillimi i paket projektit 220/10(20) kV Drenasi 2 me linjat përcjellëse dhe dy transformatore 2x40MVA</t>
  </si>
  <si>
    <t>Nëntacioni GIS 220/10(20)kV me 2 transformator 40 MVA, dy fusha transformatorike 220 kV, dy fushave transformatorike 10(20)kV, dy fusha të linjave 220 kV, dhe një fushë lidhëse 220 kV, objektit komandues me pajisjet përcjellëse, të ndërtuar</t>
  </si>
  <si>
    <t>8,300,000 € KOSTT</t>
  </si>
  <si>
    <t>KOSTT</t>
  </si>
  <si>
    <t>Plani zhvillimor i transmisionit 2018-2027,Programi i Qeverisë i Republikës së Kosovës 2017-2021 pika 2</t>
  </si>
  <si>
    <t>4.1.4</t>
  </si>
  <si>
    <t>Zhvillimi i paket projektit 110/10(20) kV NS Mitrovica 2 me Linjat kabllovike dhe dy transformatore 2x40MVA</t>
  </si>
  <si>
    <t xml:space="preserve">Linja e dyfishtë 1.5 km, 110 kV, NS Mitrovica 2 110/10(20)kV me 2 transformator 40 MVA i llojit GIS, dy fushave transf. në 110 kV dhe 10(20) kV, dy fushave të linjave 110 kV dhe fushave lidhëse 110 kV, objektit komandues, të ndërtuar </t>
  </si>
  <si>
    <t>6,000,000 € KOSTT</t>
  </si>
  <si>
    <t>4.1.5</t>
  </si>
  <si>
    <t>Zhvillimi i paket projektit 110/10(20) kV NS PR 6 me Linjat e dyfishta kabllovike dhe dy transformatore 2x40MVA</t>
  </si>
  <si>
    <t>Nënstacioni i llojit GIS, 110/10(20) kV me 2 transformator 40 MVA, dy fushave kabllovike 110 kV, dy linja/kabllove 110 kV, 1000mm2 me gjatësi 3.8 km, dy fusha tr. 110 kV dhe dy 10(20)kV, një fushe lidhëse 110 kV, objektit komandues, të ndërtuar</t>
  </si>
  <si>
    <t>9,000,000 € KOSTT</t>
  </si>
  <si>
    <t>4.1.6</t>
  </si>
  <si>
    <t>Rregullimi sekondar Kosovë-Shqipëri</t>
  </si>
  <si>
    <t>Operimi i KOSTT si zonë rregulluese</t>
  </si>
  <si>
    <t>3,500,000 € KOSTT</t>
  </si>
  <si>
    <t>KOSTT, ZRrE</t>
  </si>
  <si>
    <t>Masa 26, aktiviteti 2</t>
  </si>
  <si>
    <t>Marrëveshja e kyçjes KOSTT - OST, Strategjia e Energjisë e Republikës së Kosovës 2017-2026,Programi i Qeverisë i Republikës së Kosovës 2017-2021,KASH 2019-2021</t>
  </si>
  <si>
    <t>Ngritja e eficiencës së energjisë në objektet publike</t>
  </si>
  <si>
    <t>Masat e efiçiencës së energjisë në 50 ndërtesa publike (10 objekte të financuar nga BRK, 25 objekte të financuara nga BB dhe 15 objekte të financuar nga Qeveria Gjermane ) ,të zbatuara</t>
  </si>
  <si>
    <t xml:space="preserve">410,000 € nga BRK                  2,200,000 € nga KfW               7,800,000 € kredi nga BB </t>
  </si>
  <si>
    <t>MSH,MASHT,MD,UP,QSUP</t>
  </si>
  <si>
    <t>Masa 27,aktiviteti 2</t>
  </si>
  <si>
    <t>Konkurrueshmëria dhe klima e investimeve,Pika 7c</t>
  </si>
  <si>
    <t>Masa e reformës 2</t>
  </si>
  <si>
    <t>Programi i Qeverisë i Republikës së Kosovës 2017-2021</t>
  </si>
  <si>
    <t>Zbatimi i Projektit për Ekonominë Digjitale të Kosovës – KODE</t>
  </si>
  <si>
    <t>1.Shtrirja e Infrastrukturës brezgjerë me shpejtësi të lartë në dhjetë llote/zona rurale të pambuluara,e vendosur (Dhjetor);
2.Termat e Referencës për Stacionin Fiks të Monitorimit të Frekuencave, të përgatitura(Qershor-Dhjetor);
3.Studimi i fizibilitetit për Rrjetin Kombëtar për Hulumtim dhe Edukim - RrKHE, i finalizuar(Qershor-Shtator)</t>
  </si>
  <si>
    <t>1)  1,694,705 € BRK
2)  16,500 € BRK
3)  57,000 € BRK</t>
  </si>
  <si>
    <t>Banka Botërore, Autoriteti Rregullator i Komunikimeve Elektronike dhe Postare, Komunat</t>
  </si>
  <si>
    <t>Masa 30, aktiviteti 4</t>
  </si>
  <si>
    <t>Masa e reformës13</t>
  </si>
  <si>
    <t xml:space="preserve">Politikat e sektorit të komunikimeve elektronike - Axhenda Dixhitale për Kosovën 2013-2020;
</t>
  </si>
  <si>
    <t>Ministria e Zhvillimit Ekonomik</t>
  </si>
  <si>
    <t>1. Krijimi i mjedisit të favorshëm ligjor  dhe hartimi i planeve për përmirësimin e cilësisë së shërbimeve dhe mjedisit në fushën e energjisë.</t>
  </si>
  <si>
    <t>Funksionalizimi i One-Stop-Shop në përputhje me Rregulloren e miratuar për OSSh</t>
  </si>
  <si>
    <t>One-Stop-Shop për burime të ripërtëritshme,i funksionalizuar</t>
  </si>
  <si>
    <t>ZRRE, MTI, MF, KOSTT, KEDS</t>
  </si>
  <si>
    <t>Kapitulli 15 i acquis-së: Energjia 
Masë zbatuese 3.16.3</t>
  </si>
  <si>
    <t>ERA II, Prioriteti 2.3. Zbatimi i politikave në fushën e energjisë, me fokus në objektivat e efiçiencës së energjisë dhe energjisë së ripërtërishme, Veprimi 3</t>
  </si>
  <si>
    <t>Strategjia e Energjisë e Republikës së Kosovës</t>
  </si>
  <si>
    <t>Auditimi energjetik i ndërtesave publike dhe ndërmarrjeve të tjera të obligueshme - Program mbështetës</t>
  </si>
  <si>
    <t>Masat e efiçiencës së energjisë në 10 ndërtesat e shërbimit publik të arsimit në komunat e Kosovës  ,të zbatuara</t>
  </si>
  <si>
    <t xml:space="preserve">1,583,913 €  BRK </t>
  </si>
  <si>
    <t>MZHE, MASHT, Komunat</t>
  </si>
  <si>
    <t>Hartimi i Planit Kombëtar të Veprimit për Eficiencë të Energjisë 2019-20121</t>
  </si>
  <si>
    <t>Dokumenti i Planit kombëtar për Efiçiencë të Energjisë,i miratuar në Qeveri</t>
  </si>
  <si>
    <t>MSH,MPB,MASHT,MAPL,KEK,KOSTT,QKUK,ZKM,MF,MFSK,MD,MI,MMPH,ASK,MBPZH,MIE,MTI,AKK,ZRRE,OJQ</t>
  </si>
  <si>
    <t>Kapitulli 15 i acquis-së: Energjia 
Masë zbatuese
3.16.2</t>
  </si>
  <si>
    <t>ERA II, Prioriteti 2.3. Zbatimi i politikave në fushën e energjisë, me fokus në objektivat e efiçiencës së energjisë dhe energjisë së ripërtërishme, Veprimi 2</t>
  </si>
  <si>
    <t xml:space="preserve">Ligji Nr. 04/L-016 
për Efiçiencën e Energjisë </t>
  </si>
  <si>
    <t xml:space="preserve">Hartimi i Raportit të Progresit per zbatimin e Planit Kombëtar të Veprimit për Efiçiencë të Energjisë </t>
  </si>
  <si>
    <t>Raporti i Progresit për vitin 2017 lidhur me nivelin e zbatimit te PKVEE , i hartuar dhe miratuar në MZHE</t>
  </si>
  <si>
    <t>Ligji Nr. 06/L-079
për Efiçiencën e Energjis ,Plani kombëtar i veprimit për EE 2010-2018</t>
  </si>
  <si>
    <t xml:space="preserve">Hartimi dhe kompletimi i kornizes nën ligjore për Pajisjet nën Presion </t>
  </si>
  <si>
    <t>1. Rregullore për Kontrollin, shqyrtimin dhe vleresimin e sigurisë teknike të Pajisjeve nën Presion, e miratuar (Qershor);                                                                       2. Rregullore për Pajisjet nën Presion, e miratuar (Qershor);                           
3.Rregullore  për Pajisjet e Thjeshta nën Presion, e miratuar (Qershor);        
4.Rregullore për Pajisjet e Transportueshme nën Presion, e miratuar (Dhjetor);                                                                             5. Rregullore për Dispenzuesit aerosol, e miratuar  (Dhjetor)</t>
  </si>
  <si>
    <t>MI,MTI</t>
  </si>
  <si>
    <t>Kapitulli 1, Levizja e lirë e mallërave</t>
  </si>
  <si>
    <t xml:space="preserve">Ligji për Pajisjet nën Presion Nr.06/L-031 </t>
  </si>
  <si>
    <t>Hartimi dhe kompletimi i kornizës nënligjore për Efiçiencë të Energjisë (aktet nenligjore qe rrjedhin nga ligji per EE i miratuar)</t>
  </si>
  <si>
    <t xml:space="preserve">1.Udhëzimi Administrativ lidhur me kërkesat për efiçencën e energjisë për blerjen e produkteve, shërbimeve dhe ndërtesave nga institucionet e    nivelit qendror, i miratuar në MZHE (Dhjetor);
2.Rregullore për Etiketat e pajijsjeve që shprenzojnë energji, e miratuar në MZHE (Dhjetor);
3.Rregullore për kriteret minimale për auditimet e energjisë përfshirë ato të kryera si pjesë e sistemeve të menaxhimit të  energjisë, e miratuar në MZHE (Qershor);
4.Udhëzues për mënyrën e raportimit për raportet vjetore dhe për progresin e Planit Kombëtar të Veprimit për Efiçiencë të Energjisë,i miratuar në MZHE (Dhjetor)
</t>
  </si>
  <si>
    <t>MMPH, MF, MTI, MAP, MIE, KOSTT, KEDS, TERMOKOS,MASHT,Komunat</t>
  </si>
  <si>
    <t>Kapitulli 15 i acquis-së: Energjia
Masa Legjislative 3.16.3
3.16.4
3.16.5
3.16.6</t>
  </si>
  <si>
    <t xml:space="preserve">Strategjia e Energjisë e Republikës së Kosovës 2017-2026,
Ligji Nr. 06/L-079
për Efiçiencën e Energjis </t>
  </si>
  <si>
    <t>Hartimi i Planit Kombëtar për Energji dhe Klimë 2021-2030 (dokumenti do të finalizohet në K4 2020)</t>
  </si>
  <si>
    <t>Drafti fillestar i Planit Kombëtar për Energji dhe Klimë 2021-2030, i hartuar</t>
  </si>
  <si>
    <t>MZHE, MMPH, MTI, MBZHR, M, ZRrE, KOSTT, OEK, KOSID</t>
  </si>
  <si>
    <t>Kapitulli 15 i acquis-së: Energjia</t>
  </si>
  <si>
    <t>Shtylla 4 Infrastruktura, Masat 25 dhe 28</t>
  </si>
  <si>
    <t>Prioritetet 2.6 dhe 2.7</t>
  </si>
  <si>
    <t>4.3.1. Reformat në Tregun e Energjisë dhe Transportit; Masa e reformës 2 dhe 3</t>
  </si>
  <si>
    <t xml:space="preserve">Strategjia e Energjisë e Republikës së Kosovës 2017-2026 </t>
  </si>
  <si>
    <t xml:space="preserve">2. Krijimi i mjedisit të favorshëm ligjor  dhe hartimi i planeve për zhvillim të qëndrueshëm të sektorit minerar </t>
  </si>
  <si>
    <t>Hartmi i Planit për Menaxhimin e Resurseve Minerale 2020</t>
  </si>
  <si>
    <t>Plani i menaxhimit, i miratuar nga MZHE</t>
  </si>
  <si>
    <t>KPMM</t>
  </si>
  <si>
    <t>Masa 21, Aktiviteti 1</t>
  </si>
  <si>
    <t>Strategjia Minerare e Republikës së Kosovës për periudhën 2012-2025, Programi për zbatimin e Strategjisë Minerare 2018 -2020</t>
  </si>
  <si>
    <t>Monitorimi i progresit për vitin 2018 për Programin e zbatimit të Strategjisë Minerare 2018-2020</t>
  </si>
  <si>
    <t>Raporti i progresit për vitin 2018 i PZSM-së 2018-2020, I hartuar dhe miratuar nga MZHE</t>
  </si>
  <si>
    <t>KPMM,INKOS,Trepça      KEK, etj.</t>
  </si>
  <si>
    <t>Strategjia Minerare e Republikës së Kosovës për periudhën 2012-2025,Programi për zbatimin e Strategjisë Minerare 2018 -2020</t>
  </si>
  <si>
    <t>Hartimi i akteve nënligjore  për  Shërbimin Gjeologjik të Kosovës (aktet nen ligjore dalin nga Ligji NR. 04/L-232)</t>
  </si>
  <si>
    <t>1. Udhëzimi Administrativ për përcaktimin e tarifave të shërbimit për palën e tretë; ( Dhjetor)                                          2. Udhëzimi Administrativ për mënyrën e mbledhjes, koleksionimit, ruajtjes dhe mbrojtjes së mineraleve me strukturë kristalore, numrin dhe llojin e mineraleve të mbrojtura në Muzeun Shtetëror të Kristaleve dhe Mineraleve "Trepça"; (Dhjetor)
3. Udhëzimi Administrativ për mënyrën e blerjes, dhurimit, trashëgimit, ndërrimit, ekspozimit të kristaleve dhe mineraleve si dhe mënyrën e pajisjes me dokumentacion përkatës për koleksionuesit e mineraleve dhe kristaleve.( Dhjetor)</t>
  </si>
  <si>
    <t>Strategjia Minerare e Republikës së Kosovës 2012-2025;
Ligji Nr. 04/L-232 për Shërbimin Gjeologjik të Kosovës</t>
  </si>
  <si>
    <t>3. Krijimi i mjedisit të favorshëm ligjor, rregullator, hartimi i dokumenteve strategjike dhe bashkëpunimi rajonal në sektorin e Teknologjisë Informative e Komunikuese dhe atë Postare.</t>
  </si>
  <si>
    <t>Hartimi i legjislacionit primar dhe sekondar  të teknologjisë së informacionit</t>
  </si>
  <si>
    <t xml:space="preserve">1.Projektligji për masat për uljen e kosotos së shtrirjes së rrjeteve të komunikimeve elektronike të shpejtësisë së lartë, i miraturar në Qeveri (Qershor);
2.Projektligji për masat e sigurisë së rrjeteve dhe sistemeve të informacionit, i miratuar në Qeveri (Dhjetor);
3.Projektligjit për Identifikimin elektronik dhe shërbimet e besueshme për transaksionet elektronike,i miratuar në Qeveri(Qershor)
</t>
  </si>
  <si>
    <t xml:space="preserve">ARKEP, Komunat, MI, MMPH, Operatorët,MAP-ASHI, MPB, BQK, MF, ATK, ARC
</t>
  </si>
  <si>
    <t>MSA - Neni 111 (Rrjetet dhe shërbimet e komunikimit elektronik),
PKZMSA Kapitulli 10 i acquis-së: Shoqëria e informacionit dhe mediat</t>
  </si>
  <si>
    <t>Masa 30, aktiviteti 2,3,4</t>
  </si>
  <si>
    <t>Politikat e sektorit të komunikimeve elektronike - Axhenda Dixhitale për Kosovën 2013-2020,Ligji për Komunikimet Elektronike</t>
  </si>
  <si>
    <t>Projekti "Ngritja e kapaciteteve profesionale të Qendrave Kreative në Shkollat e Mesme"</t>
  </si>
  <si>
    <t>Qershor- Dhjetor</t>
  </si>
  <si>
    <t>Projekti "Ngritja e kapaciteteve profesionale të Qendrave Kreative në 60 Shkollat të Mesme", i zbatuar</t>
  </si>
  <si>
    <t>350,000  € BRK (mallra dhe sherbime)</t>
  </si>
  <si>
    <t>DKA-të, Shkollat e Mesme</t>
  </si>
  <si>
    <t>Politikat e sektorit të komunikimeve elektronike - Axhenda Dixhitale për Kosovën 2013-2020,
Strategjia e Kosovës për TI</t>
  </si>
  <si>
    <t>Krijimi i Qendrës për Ekselencë Dixhitale në Parkun e Inovacionit dhe Trajnimit (ITP) - Prizren</t>
  </si>
  <si>
    <t>Qendra e Ekselencës Dixhitale e themeluar dhe e funksionalizuar</t>
  </si>
  <si>
    <t>856,087 € BRK</t>
  </si>
  <si>
    <t>ZKM, GIZ</t>
  </si>
  <si>
    <t>PKZMSA Kapitulli 10 i acquis-së: Shoqëria e informacionit dhe mediat</t>
  </si>
  <si>
    <t>Politikat e sektorit të komunikimeve elektronike - Axhenda Dixhitale për Kosovën 2013-2020,
Strategjia e Kosovës për TI.</t>
  </si>
  <si>
    <t>Hartimi i aktit nënligjor për Shërbimet Postare</t>
  </si>
  <si>
    <t xml:space="preserve">Janar- Dhjetor </t>
  </si>
  <si>
    <t xml:space="preserve">Udhëzimi Administrativ për Pullë Postare, i miratuar nga Ministri (Dhjetor)
</t>
  </si>
  <si>
    <t>Posta e Kosovës</t>
  </si>
  <si>
    <t>Ligji për Shërbimet Postare</t>
  </si>
  <si>
    <t xml:space="preserve"> Zhvillimi i programit për Pullë Postare</t>
  </si>
  <si>
    <t>1. Programi Vjetor i Pullës Postare, i aprovuar nga MZHE (Shtator);
2. Dizajnet e motiveve, të miratuara nga Komisioni për Pullë Postare (janar-dhjetor)</t>
  </si>
  <si>
    <t>Komisioni për Pullë Postare</t>
  </si>
  <si>
    <t>Ligji për Shërbimet Postare,Neni 4 pika 1.2</t>
  </si>
  <si>
    <t>Krijimi i sistemit  të mirëmbajtjes, duke siguruar mirëmbajtje rutinore (auto udhët R6 dhe R7)</t>
  </si>
  <si>
    <t>Baza e të dhënave për gjendjen e auto-udhëve, e themeluar dhe funksionalizuar</t>
  </si>
  <si>
    <t>MI</t>
  </si>
  <si>
    <t>PKZMSA 3.15</t>
  </si>
  <si>
    <t>Jo</t>
  </si>
  <si>
    <t>ERA 1
6.b.2.4</t>
  </si>
  <si>
    <t xml:space="preserve">Strategjia Sektoriale e Transportit Multimodal </t>
  </si>
  <si>
    <t xml:space="preserve">Përfundimi i procedurave për vendosjen e sistemit inteligjent të transportit (ITS )në autoudhë. </t>
  </si>
  <si>
    <t xml:space="preserve">janar - tetor </t>
  </si>
  <si>
    <t>Studimi i fizibiltetit për koncesionimin e autostradave dhe sistemin inteligjent të transportit (ITS), i përfunduar</t>
  </si>
  <si>
    <t>Kosto finaciare definohet pas studimit të fizibilitetit</t>
  </si>
  <si>
    <t xml:space="preserve">Jo </t>
  </si>
  <si>
    <t>ERA 1
6.b.2.3</t>
  </si>
  <si>
    <t>Ndërtimi I segmentit të autostradës Besi-Merdare
(28.6 Km).</t>
  </si>
  <si>
    <t xml:space="preserve">dhjetor </t>
  </si>
  <si>
    <t>1.Dosja tenderuese, e përfunduar.  
2.Fillimi i punimeve dhe projekti zbatues, i realizuar</t>
  </si>
  <si>
    <t>MI
WBIF</t>
  </si>
  <si>
    <t>SKZH
masa 29 aktiviteti 1</t>
  </si>
  <si>
    <t xml:space="preserve">Strategjia Sektoriale  e Transportit Multimodal
</t>
  </si>
  <si>
    <t>4.3.4</t>
  </si>
  <si>
    <t>Ndërtimi i rrjetit rrugor të Kosovës, autostrada Prishtinë- Gjilan (22.31Km)</t>
  </si>
  <si>
    <t>Ndërtimi  i segmenteve të autostradës Prishtinë-Gjilan,
segmentet sipas planit dinamik.  60 % të punëve të përfunduara.</t>
  </si>
  <si>
    <t>Për vitin 2019 buxheti është 27mil. (7 mil. Grante qeveritare dhe 20 mil. Të hyra nga AKP)</t>
  </si>
  <si>
    <t>MI
MF</t>
  </si>
  <si>
    <t>SKZH
masa 29 aktiviteti 6</t>
  </si>
  <si>
    <t>JO</t>
  </si>
  <si>
    <t>4.3.5</t>
  </si>
  <si>
    <t>Ndërtimi dhe zgjerimi i rrjetit ekzistues rrugor, N9 (Prishtinë-Pejë)</t>
  </si>
  <si>
    <t>1.  Projekti zbatues (Kijevë - Zahaq), i perfunduar (Qershor)
2. 16 Km të  segmenteve (Gjurgjicë-Kijevë dhe Pejë-Zahaq) R6b/N9), të përfunduara në % (Shtator)</t>
  </si>
  <si>
    <t>47000000(2000000GK+45000000BERZHdheBEI)</t>
  </si>
  <si>
    <t>MI
BERZH
BEI</t>
  </si>
  <si>
    <t>SKZH
masa 29 aktiviteti 3</t>
  </si>
  <si>
    <t>Strategjia Sektoriale e Transportit Multimodal</t>
  </si>
  <si>
    <t>4.3.6</t>
  </si>
  <si>
    <t xml:space="preserve"> Ndërtimi dhe zgjerimi i rrjetit ekzistues rrugor N2 (Prishtinë-Mitrovicë 30km)</t>
  </si>
  <si>
    <t xml:space="preserve">1.  8 Km të  segmentit N2, të përfunduara.  </t>
  </si>
  <si>
    <t>26171121(3171121 GK + 23000000  Fondi Arab)</t>
  </si>
  <si>
    <t>MI
Banka Islamike</t>
  </si>
  <si>
    <t>4.3.7</t>
  </si>
  <si>
    <t xml:space="preserve"> Përmirësimi, dhe zhvillimi i infrastrukturës së transportit hekurudhor;</t>
  </si>
  <si>
    <t xml:space="preserve">1. Rehabilitimi dhe modernizimi i fazës së parë për linjën e 10-të hekurudhore (Fushë - Kosovë - Hani i Elezit) i filluar
(Dhjetor)  
2. Projekt dizajni detaj teknik për fazën e dytë  për linjën e 10-të hekurudhore (Fushë - Kosovë - Mitrovicë) i përfunduar 
(Dhjetor )  
3.  Projekt dizajni preliminar për linjën e 7-të hekurudhore (Fushë - Kosovë - Podujevë) i përfunduar (Dhjetor)  
4. Studimi i fizibilitetit për  linjën hekurudhore (Prishtinë - Aeroporti i Prishtinës) i përfunduar  (Dhjetor)        
</t>
  </si>
  <si>
    <t xml:space="preserve">
Për pikën 1 dhe 2 
buxheti është i siguruar 10000000
nga BERZH
 </t>
  </si>
  <si>
    <t>Infrakos, MI,
MF, BERZH,
WBIF</t>
  </si>
  <si>
    <t>SKZH 
masa 29 
Aktiviteti 7</t>
  </si>
  <si>
    <t>4.3.8</t>
  </si>
  <si>
    <t xml:space="preserve">Përmirësimi i sigurisë rrugore. </t>
  </si>
  <si>
    <t>1. Formimi i grupeve punuese në 7 regjione me qëllim të përmirësimit dhe ngritjes së sigurisë rrugore, të themeluara.
2.Fushata për vetëdijesimin për komunikim me telefon, e përfunduar 
3.Fushata për respektimin e shpejtesisë së lëvizjes.
Ligjërata në 100 Shkolla fillore                        Ligjerata në 50 Shkolla të mesme
Sponzorizimi i 3 spoteve televizive.
4. Ulja e aksidenteve për 20% krahasuar me vitin e referuar 2014.</t>
  </si>
  <si>
    <t>MI
MPB
OJQ
Kompanitë e sigurimeve
Policia e Kosovës.</t>
  </si>
  <si>
    <t>jo</t>
  </si>
  <si>
    <t>po</t>
  </si>
  <si>
    <t>Strategjia Sektoriale e Transportit Multimodal dhe 
Strategjia e Sigurisë rrugore.</t>
  </si>
  <si>
    <t>4.3.9</t>
  </si>
  <si>
    <t>Kontrollimi i rregullsisë së automjeteve në rrugë (kontrollat mobile)</t>
  </si>
  <si>
    <t xml:space="preserve">1. Studimi i fizibilitetit i përfunduar (Qershor).
2. Përcaktimi i kushteve dhe kritereve, shpallja e njoftimeve në harmoni me studimin e fizibilitetit e përfunduar (Korrik).
3. Vlerësimi i kompetencës profesionale dhe fillimi i ofrimit të shërbimit e përfunduar (Dhjetor).
</t>
  </si>
  <si>
    <t>4.3.10</t>
  </si>
  <si>
    <t xml:space="preserve">Hartimi i Kornizës ligjore në fushën e Infrastrukturës rrugore </t>
  </si>
  <si>
    <t>Projekt ligji për rrugët, i aprovuar</t>
  </si>
  <si>
    <t>Strategjia Ssektoriale e Transportit Multimodal</t>
  </si>
  <si>
    <t>4.3.11</t>
  </si>
  <si>
    <t xml:space="preserve">Hartimi i Kornizes ligjore ne fushen e transporti rrugor </t>
  </si>
  <si>
    <t>Ligji nr. 04/L-179 mbi transportin rrugor (plotësim-ndryshim), i miratuar</t>
  </si>
  <si>
    <t xml:space="preserve">Ndërtimi i rrjetit rrugor të Kosovës, autostrada R6, pjesë e rrjetit bazik të SEETO-së </t>
  </si>
  <si>
    <t>Segmenti kyçja Babush - Hani i Elezit (kufiri me Maqedoninë) i autoudhës Prishtinë-Shkup, i përfunduar</t>
  </si>
  <si>
    <t>4.3.12</t>
  </si>
  <si>
    <t>Pjesëmarrja e rregullt në aktivitetet e organizuara nga SEETO/TRAKTATI me qellim koordinimin e aktiviteteve te Kosoves me iniciativat rajonale</t>
  </si>
  <si>
    <t xml:space="preserve">MI
</t>
  </si>
  <si>
    <t>Inicimi i marrëveshjeve bilaterale në fushën e transportit rrugor.</t>
  </si>
  <si>
    <t>Marrëveshjet bilaterale të inicuara/dialoguara me vendet si në vijim: Maqedoni, Gjermani, Franc, Holand, Luxemburg, Norvegji, Britania e madhe.</t>
  </si>
  <si>
    <t xml:space="preserve">Ministria e Infrastrukturës </t>
  </si>
  <si>
    <t>1. Krijimi i ambientit të favorshëm dhe të sigurt për ngritjen e cilësisë të shërbimeve në fushën e Transportit</t>
  </si>
  <si>
    <t>Hartimi i politikave të zhvillimit strategjik të sektorit te aviacionit civil</t>
  </si>
  <si>
    <t>K4</t>
  </si>
  <si>
    <t xml:space="preserve"> Strategjia e sektorit të aviacionit civil, e mirtuar</t>
  </si>
  <si>
    <t>MI, TAIEX</t>
  </si>
  <si>
    <t>Hartimi i politikave të zhvillimit strategjik sektorial të transportit</t>
  </si>
  <si>
    <t xml:space="preserve">Rishikimi i Strategjisë Sektoriale dhe Transportit Multimodal 2015- 2025 dhe Plan i veprimit 5 vjeçar, I miratur
</t>
  </si>
  <si>
    <t>Përmirësimi i shërbimeve me qëllim të krijimit të lehtësirave në transportin ajror</t>
  </si>
  <si>
    <t>Ngritja e sistemit instrumental të aterimit(ndriqimit) nga katergoria 2 në kategorinë 3b, e përfunduar</t>
  </si>
  <si>
    <t xml:space="preserve">20000000 (10 mil. Grante qeveritare dhe 10 mil. te hyra nga AKP) </t>
  </si>
  <si>
    <t xml:space="preserve">MI, </t>
  </si>
  <si>
    <t>Po</t>
  </si>
  <si>
    <t>Mbikqyrja e zbatimit të legjislacionit në fuqi, që e rregullom fushën e infrastrukturës rrugore, transportit rrugor, kontrollave teknike dhe autoshkollave, përmes inspektimeve.</t>
  </si>
  <si>
    <r>
      <t xml:space="preserve">1. 680 inspektime ne infrastrukture rrugore te perfunduara </t>
    </r>
    <r>
      <rPr>
        <sz val="11"/>
        <color indexed="10"/>
        <rFont val="Book Antiqua"/>
        <family val="1"/>
      </rPr>
      <t xml:space="preserve">si dhe numri I masave adminstrative dhe kundërvajtëse të ndërmarra. </t>
    </r>
    <r>
      <rPr>
        <sz val="11"/>
        <rFont val="Book Antiqua"/>
        <family val="1"/>
      </rPr>
      <t xml:space="preserve">
2. 920 inspektime ne transport rrugor te perfunduara </t>
    </r>
    <r>
      <rPr>
        <sz val="11"/>
        <color indexed="10"/>
        <rFont val="Book Antiqua"/>
        <family val="1"/>
      </rPr>
      <t>si dhe numri I masave adminstrative dhe kundërvajtëse të ndërmarra</t>
    </r>
    <r>
      <rPr>
        <sz val="11"/>
        <rFont val="Book Antiqua"/>
        <family val="1"/>
      </rPr>
      <t xml:space="preserve">
3. 550 inspektime ne Qendra te kontrollit teknik te perfunduara </t>
    </r>
    <r>
      <rPr>
        <sz val="11"/>
        <color indexed="10"/>
        <rFont val="Book Antiqua"/>
        <family val="1"/>
      </rPr>
      <t>si dhe numri I masave adminstrative dhe kundërvajtëse të ndërmarra</t>
    </r>
    <r>
      <rPr>
        <sz val="11"/>
        <rFont val="Book Antiqua"/>
        <family val="1"/>
      </rPr>
      <t xml:space="preserve">
4. 1100 inspektime ne autoshkolla  te perfunduara </t>
    </r>
    <r>
      <rPr>
        <sz val="11"/>
        <color indexed="10"/>
        <rFont val="Book Antiqua"/>
        <family val="1"/>
      </rPr>
      <t xml:space="preserve">si dhe numri I masave adminstrative dhe kundërvajtëse të ndërmarra  </t>
    </r>
  </si>
  <si>
    <t xml:space="preserve">Përmirësimi I infrastrukturës digjitale në testimin e kandidatëve për shofer </t>
  </si>
  <si>
    <t>Vendosja e rrjetit të internetit, paisja me kompjuter dhe sigurimi I sallave, I përfunduar.</t>
  </si>
  <si>
    <t>100000(50000GQ+50000Fonde tjera)</t>
  </si>
  <si>
    <t>Përmirësimi i shërbimeve me qëllim të krijimit të lehtësirave në transportin rrugor të udhëtarëve</t>
  </si>
  <si>
    <t xml:space="preserve">
K4</t>
  </si>
  <si>
    <t xml:space="preserve"> 10  vend-ndalje për autobusë, në rrugën nacionale N9 (Pejë-Prishtinë ) ndërtuara </t>
  </si>
  <si>
    <t xml:space="preserve">
500000</t>
  </si>
  <si>
    <t>Projektimi I autostradës Istog-Pejë</t>
  </si>
  <si>
    <t xml:space="preserve">K3 </t>
  </si>
  <si>
    <t>90 km te projektuara</t>
  </si>
  <si>
    <t>2.Rehabilitimi i rrjetit egzistues si dhe ndërtimi i rrugëve të reja</t>
  </si>
  <si>
    <t xml:space="preserve">Rehabilitimi dhe zgjerimi i rrugëve ekzistuese nacionale, rajonale </t>
  </si>
  <si>
    <t xml:space="preserve"> Km  të përfunduara  </t>
  </si>
  <si>
    <t xml:space="preserve">Rritja e sigurisë dhe përmirësimi i rrjetit rrugor në rrjetin e Autoudhëve </t>
  </si>
  <si>
    <t>K1 - K4</t>
  </si>
  <si>
    <t>150 km  autostrada (R6 dhe R7), të mirëmbajtura</t>
  </si>
  <si>
    <t>Rritja e sigurisë dhe përmirësimi i rrjetit rrugor në rrjetin e rrugëve nacionale dhe regjionale</t>
  </si>
  <si>
    <t>1940 Km  rrugë nacionale dhe rajonale, të mirëmbajtura dhe sinjalizuara
Varësisht nga nevoja mirëmbajtja munde te jetë kapitale dhe rutinore, dimërore, verore, sinjalizuese e perfunduar.</t>
  </si>
  <si>
    <t>Pjesëmarrja në takimet e grupeve teknike në CIECA (Komiteti ndërkombëtra për patentë shofer) dhe CITA Komiteti ndërkombëtar për kontrollim teknik të automjeteve)</t>
  </si>
  <si>
    <r>
      <t xml:space="preserve">1)Pjesëmarrja në së paku dy takime të grupeve punuese në kuadër të  CITA - s të realizuara Dhjetor.                             
2)Pjesëmarrja dhe prezentimi i Ministrisë në Kongresin  të CIECA - s, 
3)Pjesëmarrja në së paku dy takime të grupeve punuese në kuadër të  CIECA - s të realizuara Dhjetor.)
</t>
    </r>
    <r>
      <rPr>
        <sz val="11"/>
        <color indexed="10"/>
        <rFont val="Book Antiqua"/>
        <family val="1"/>
      </rPr>
      <t>CIECA - Takime te nivelit teknik. implementimi i rregulloreve dhe direktivave te BE-se . Si dhe percjellja e praktikave me te mira per patent shofer.
CITA-Takime te nivelit teknik. implementimi i rregulloreve dhe direktivave te BE-se . Si dhe percjellja e praktikave me te mira per kontrolla teknike dhe homologim</t>
    </r>
    <r>
      <rPr>
        <sz val="11"/>
        <rFont val="Book Antiqua"/>
        <family val="1"/>
      </rPr>
      <t xml:space="preserve">
</t>
    </r>
  </si>
  <si>
    <t>MI
CIECA
CITA</t>
  </si>
  <si>
    <t>Reforma e inspektimeve, zvoglimi i byrokracisë për bizneset dhe definimi i rregullit për qeverisjen korporative</t>
  </si>
  <si>
    <t xml:space="preserve">1. Ligji per inspektime i miratuar, (Qershor);                                                                          2. Zyra Qendrore e Inspektimeve e themeluar, (Dhjetor);                                               3. Akti nënligjor që përcakton kërkesat, kushtet dhe procedurat për krijimin e Numrit Unik Identifikues, i miratuar (Mars);                                                                        4. Kodi i Qeverisjes Korporative, i  miratuar (Dhjetor);                                               </t>
  </si>
  <si>
    <t>MTI, ZKM</t>
  </si>
  <si>
    <t xml:space="preserve">Kapitulli 1, aktiviteti 3.2.1; kapitulli 6, aktiviteti 3.7.1 </t>
  </si>
  <si>
    <t>Masa 10 2 dhe 3</t>
  </si>
  <si>
    <t xml:space="preserve">Masa 2,  aktiviteti 5.2 </t>
  </si>
  <si>
    <t>Masa 11</t>
  </si>
  <si>
    <t xml:space="preserve"> Programi i Qeverisw 2017-2021, Objektivi 3, aktiviteti g</t>
  </si>
  <si>
    <t>MTI</t>
  </si>
  <si>
    <t>Mbështetja e ndërmarrjeve përmes skemave përkrahëse</t>
  </si>
  <si>
    <t xml:space="preserve">1. Përkrahja e së paku 10 ndëmarrjeve me këshillime (Dhjetor);                                                 2. Përkrahja e së paku 3 ndëmarrjeve për certifikim të produkteve (Dhjetor);                            3. Përkrahja e së paku 15 bizneseve, duke mbeshtetur financiarisht kapacitetet  prodhuese (Subvencionim) (Dhjetor);                                                                                 </t>
  </si>
  <si>
    <t>800.000.00</t>
  </si>
  <si>
    <t>MF, BQK</t>
  </si>
  <si>
    <t>Kapitulli 20, Aktiviteti 2.4</t>
  </si>
  <si>
    <t>Masa 16, aktiviteti 4 dhe Masa 18, aktiviteti 1.</t>
  </si>
  <si>
    <t>Prioriteti 2</t>
  </si>
  <si>
    <t>Masa 6</t>
  </si>
  <si>
    <t>Programi i Qeverisë 2017-2021, MTI, Objektivi 1, aktiviteti a</t>
  </si>
  <si>
    <t>Fuqizimi dhe promovimi i infrastrukturës së cilesisë tek bizneset dhe palët e tjera të interesit</t>
  </si>
  <si>
    <t xml:space="preserve">1. U.A. për funksionimin e Këshillit të Metrologjisë (Qershor);                                                                                                                2. Rregullorja per Makineritë, e miratuar (Nëntor);                                                                                                                                   3. Rregullorja per Pajisjet Personale Mbrojtëse (PPE), e miratuar (Shtator);                                                                                                                                                      4. Rregullorja per njohjen e dokumenteve dhe shenjimeve te konformitetit te leshuara jasht vendit, e miratuar (Nëntor);                                                                                                                                                                                            5. Rregullorja mbi grupet e produkteve qe jane subjekt i mbikqyrjes inspektuese e miratuar (Qershor);                                                                                                             6. Udhëzim Administrativ për Kërkesat Themelore për Punët e Ndërtimit, Sistemin e Vlerësimit dhe Verifikimit të Qëndrueshmërisë së Performances dhe Deklaratën e Performancës së Produkteve të Ndërtimit i miratuar, (Mars).                                                                                                                       8. Studim fillestar për legjislacionin kombëtar që mbulon grupe të caktuara të produkteve për plotësimin e obligimeve nga fusha e pa-harmonizuar (nenet 34-36 TFEU), i përfunduar, (Shtator);                                                                                                                9. IT softvare per regjistrimin e ashensoreve, i krijuar (Mars);                                       10. Regjistri elektronik per rregullore teknike, Trupa te Vleresimit te Konformitetit dhe dokumentet e huaja të konformitetit i krijuar (Nëntor);                                 11. Lista e standardeve të harmonizuara në Gazetën Zyrtare të Kosovës për rregulloret teknike të miratuara, e hartuar (Dhjetor);                                                                      12. Promovimi i infrastrukturës së cilësisë me të gjitha palët e interesit, organizimi nga të gjitha shtyllat e IC i së paku katër eventeve me bizneset, trupat për vlerësimin e konformitetit dhe shoqatat e biznesit (Dhjetor);                                                                                                                   13. AMK e anëtarësuar në Byron Ndërkombëtare të Peshave dhe Masave (BIPM) (Mars);                                       9. Rregullorja për organizimin e brendshëm të DAK-ut, e miratuar, (Gusht);                    10. Së paku 6 trajnime për TVK-të të mbajtura, (Nëntor);                                                            14. Databaza e Akreditimit e avancuar (Korrik);                                                            15. Marrëveshja e licencuar me Komitetin Evropian të Standardeve (CEN-CENELEC) e arritur dhe implementuar, (Maj);                                                            16. Së paku 3 module të trajnimit për stafin e Agjencisë Kosovare të Standardizimit, të mbajtura (Dhjetor). </t>
  </si>
  <si>
    <t>MZHE, MMPH, MPB, MSH, MI, Dogana</t>
  </si>
  <si>
    <t>Kapitulli 1, masa 3.2</t>
  </si>
  <si>
    <t>Masa 18, aktiviteti 1</t>
  </si>
  <si>
    <t>Masa 15</t>
  </si>
  <si>
    <t>Programi i Qeverisë 2017-2021, MTI, Objektivi 3, aktivitetet a, c, d, f</t>
  </si>
  <si>
    <t>Përkrahja e NMVM-ve, duke e promovuar eksportin, me fokus të veçantë të rinjët dhe gratë ndërmarrëse.</t>
  </si>
  <si>
    <t>1. Së paku 7 panaire nderkombetare për sektor me potencial për eksport të organizuara (Dhjetor);                                                                                                                                                                                                                                                         
2. Ndërmarrësia e promovuar tek bizneset me pronare të gjinisë femrore (organizmi i një panairi brenda vendi) (Dhjetor);                                                                                
3. Së paku 200 student ndjekin ndjekin praktikën dymujore tek bizneset (Dhjetor);
4. Konferenca njëditore e organizuar për Ditët e Biznesit të Vogël e mbajtur (Nëntor);
5. Materialet promovuese të përgatitura dhe shpërndara në ambasadat e Kosovës (Dhjetor);</t>
  </si>
  <si>
    <t xml:space="preserve">600.000.00
</t>
  </si>
  <si>
    <t>MPJ,MDIS, Shoqatat e Biznesit, Komunat perkatese dhe Institucionet Donatore</t>
  </si>
  <si>
    <t>Programi i Qeverise 2017-2021, MTI, Objektivi 2, aktivitetet a, b, d</t>
  </si>
  <si>
    <t xml:space="preserve">Hartimi i politikave industriale në mbështetje të NVM-ve </t>
  </si>
  <si>
    <t>1. Studimi për zingjirin e vlerës për një sektor industrial i publikuar (Nëntor);                                                                                                                     2. Raporti analitik për zhvillimin e industrisë i publikuar (Nëntor);                       3. Raporti analitik për efektin e skemave mbështetëse i hartuar (Korrik);                                                                                                                       4. Takimet e mbajtura me Forumin për Zhvillimin e Politikave Industriale dhe rekomandimet e adresuara (Dhjetor);                                                                5. Së paku 5 takime informuese për rëndësinë e kllasterëve të mbajtura (Dhjetor);</t>
  </si>
  <si>
    <t>Kapitulli 1, Aktiviteti 3.2</t>
  </si>
  <si>
    <t>Programi i Qeverisë 2017-2021, MTI, Objektivi 1, aktiviteti f</t>
  </si>
  <si>
    <t>Nxitja e investimeve përmes organizimit të forumeve promovuese duke ju dhënë prioritet projekteve të interesit strategjik</t>
  </si>
  <si>
    <t>1. Së paku 1 forum për promovimin e investimeve të organizuara në qytetet e botës (Dhjetor);                                                                           
2. Së paku 3 forume për promovimin e investimeve të organizuara me bizneset e diasporës (Nëntor); 
3. Së paku 2 projekte me interes strategjik të cilat do tu prezantohen investitorëve potencial të identifikuara (Dhjetor);                                                                                        4. Materialet promovuese të përgatitura, fizike dhe digjitale (Dhjetor);</t>
  </si>
  <si>
    <t xml:space="preserve">MTI, Ministria e Diaposres, MPJ,Rrjetet e bizneseve të diaspore </t>
  </si>
  <si>
    <t>Masa 19, aktivitetet 1, 4 dhe 5.</t>
  </si>
  <si>
    <t>Programi i Qeverise 2017-2021, MTI, Objektivi 2, aktiviteti a</t>
  </si>
  <si>
    <t>Përmirësimi i përkujdesit për investitorët</t>
  </si>
  <si>
    <t>Kontaktimi për ti njoftuar mbi shërbimet që ofrohen për investitorët e 150 kompanive të regjistruara në Kosovë, së paku 10 biznese për qdo muaj (Dhjetor)</t>
  </si>
  <si>
    <t>Prioriteti 2, aktivtiteti 2.1</t>
  </si>
  <si>
    <t>Programi i Qeverise 2017-2021, MTI, Objektivi 2, aktiviteti b</t>
  </si>
  <si>
    <t>Zhvillimi i zonave ekonomike përmes bashkfinancimit të ndërtimit të infrastrukturës fizike.</t>
  </si>
  <si>
    <t>1. Së paku 3 zona ekonomike (Suharek, Viti dhe Vushtrri) të mbështetura për ndërtim të infrastrukturës  (Dhjetor);                                                                                                              2. Ligji për zonat ekonomike i miratuar (Është proceduar në Qeveri);</t>
  </si>
  <si>
    <t>Komunat relevante</t>
  </si>
  <si>
    <t>Programi i Qeverisë 2017-2021, MTI, Objektivi 1, aktiviteti b</t>
  </si>
  <si>
    <t>Përmirësimi kornizës ligjore të Turizmit</t>
  </si>
  <si>
    <t>Ligji për Turizëm i miratuar (Mars);</t>
  </si>
  <si>
    <t>MTI, ZKM, MMPH, MKRS, MI,MIE,MF,MAPL,   Komunat</t>
  </si>
  <si>
    <t xml:space="preserve">Kapitulli 20, aktiviteti 3.21.1  </t>
  </si>
  <si>
    <t>Masa 7</t>
  </si>
  <si>
    <t>Programi i Qeverisë 2017-2021, MTI, Objektivi 1, aktiviteti e</t>
  </si>
  <si>
    <t>Zhvillimi i politikës së Turizmit</t>
  </si>
  <si>
    <t>Janar - Nëntor</t>
  </si>
  <si>
    <t>Studim i politikave aktuale për zhvillim të sektorit të Turizmit i realizuar (Nëntor);</t>
  </si>
  <si>
    <t>MTI, MMPH, MKRS, MBPZHR, Komunat</t>
  </si>
  <si>
    <t xml:space="preserve">Përmirësimi i dialogut me sektorin privat në fushën e Turizmit </t>
  </si>
  <si>
    <t>Së paku dy tryeza të realizuara me të gjitha palët dhe sektorin privat dhe adresimi i rekomandimeve (Dhjetor);</t>
  </si>
  <si>
    <t>MTI, Komunat, Këshilli i Turizmit</t>
  </si>
  <si>
    <t>Programi i Qeverisë 2017-2021, MTI, Objektivi 1, aktiviteti g</t>
  </si>
  <si>
    <t>Ministria e Tregëtisë dhe Industrisë</t>
  </si>
  <si>
    <t>Ritja e efikasitetit te mbikqyrjes se tregut dhe mbrojtjes se konsumatorit</t>
  </si>
  <si>
    <t xml:space="preserve">Përmirësimi i rregullatorit të tregut </t>
  </si>
  <si>
    <t>1. Projektligji për tregti me naftë dhe karburante të ripërtëritshme, i miratuar (Qershor);                                                                   2. Hartimi i udhëzimit administrativ për bio-karburante dhe biolëngje, i miratuar (Dhjetor);                                          3. Koncept Dokumenti për Mbrojtjen e Konkurrencës, i miratuar (Mars);</t>
  </si>
  <si>
    <t>MTI,MZHE,MF, Dogana</t>
  </si>
  <si>
    <t>Kapitulli 15: aktiviteti 3.16.1.; kapitulli 8, aktiviteti 3.9.1</t>
  </si>
  <si>
    <t xml:space="preserve">1 dhe 2 Masa 8, aktiviteti 4; </t>
  </si>
  <si>
    <t xml:space="preserve">1. Prioriteti 4, aktiviteti 5.1 </t>
  </si>
  <si>
    <t>Programi i Qeverisë 2017-2021, MTI, Objektivi 1, aktiviteti L</t>
  </si>
  <si>
    <t>Avancimi i mbrojtjes së konsumatorit</t>
  </si>
  <si>
    <t xml:space="preserve">1. Udhëzimi Administrativ për Etiketimin e produkteve i miratuar (Mars);                                              2) Udhëzimi Administrativ për Mbrojtjen kolektive i miratuar (Nwntor);                                                               3) Udhëzimi Administrativ për Produktet afategjata i miratuar (Prill);                                                                   2. Së paku tri aktivitete promovuese për mbrojtjen e konsumatorit, të realizuara (Dhjetor). </t>
  </si>
  <si>
    <t>Kapitulli 28 aktiviteti 3.29.1.</t>
  </si>
  <si>
    <t>Programi i Qeverisë 2017-2021, MTI, Objektivi 3, aktiviteti i</t>
  </si>
  <si>
    <t>Përmirësimi i mëtejmë i mbikëqyrjes së tregut</t>
  </si>
  <si>
    <t>1. Së paku 750 inspektime të realizuara në sektorin e tregtisë së naftës dhe derivate të naftës (Dhjetor);                                                                    2. Së paku 685 inspektime të realizuara në tregun e përgjithshëm (Dhjetor);                                                     3. Së paku 300 inspektime të realizuara në sektorin e sigurisë (Dhjetor);                                                                                                                                          4. Databaza e sistemit elektronik me listën e produkteve të rrezikshme, e funksionalizuar (Mars);</t>
  </si>
  <si>
    <t>MKRS, Gjykatat, Prokuroria, Doganat e Kosovës, Policia.</t>
  </si>
  <si>
    <t>Kapitulli 28 aktiviteti 3.2.1.</t>
  </si>
  <si>
    <t>Përmirësimi i kontrollit përfshirë sistemin e menaxhimit të dhënave mbi qarkullimin e mallrave strategjike në tregun vendor</t>
  </si>
  <si>
    <t>1. Databaza për mallrat strategjike, e krijuar dhe funksionale (Dhjetor);                                                       2. Së paku 5 aktivitete për informimin e bizneseve sa i përket tregtisë me mallra strategjike, të realizuara (Dhjetor);                                                          3. Së paku 3 sesione të trajnimit të mbajtura me institucionet relevante (DKTMS dhe doganat) me qëllim të ngritjes së kapacitetit (Dhjetor);</t>
  </si>
  <si>
    <t>MPB, MPJ, MFSK, Doganat e Kosovës</t>
  </si>
  <si>
    <t>Kapitulli 1 aktiviteti 3.2.3.</t>
  </si>
  <si>
    <t>Programi i Qeverisë 2017-2021, MTI, Objektivi 3, aktiviteti h</t>
  </si>
  <si>
    <t>Zhvillimi I politikave tregtare dhe permiresimi I kornizes ligjore ne kuader te CEFTA-s, MSA-se, dhe OBT-s.</t>
  </si>
  <si>
    <t>Përmirësimi i kornizës ligjore të tregtisë së mallrave</t>
  </si>
  <si>
    <t>Mars - Dhjetor</t>
  </si>
  <si>
    <r>
      <t xml:space="preserve">1. Ligji për Tregtinë e Brendshme, i miratuar (Prill);
2. U.A. për Ligjin për Tregtinë e Brendshme, i miratuar (Dhjetor);
3. Ligji për Tregti me Jasht, i miratuar (Dhjetor);
</t>
    </r>
  </si>
  <si>
    <t>Dogana e Kosovës MBPZHR Autoriteti i Konkurrencës
AUVK
Komiteti Nacional për Lehtësimin e Tregtisë</t>
  </si>
  <si>
    <t>Kapitulli 30
aktiviteti 3.31</t>
  </si>
  <si>
    <t>Përgatitja për anëtarësim në Organizatën Botërore të Tregtisë (OBT)</t>
  </si>
  <si>
    <t>Mars - Nëntor</t>
  </si>
  <si>
    <t>Aplikacioni për anëtarësim në statusin e anëtarit vëzhgues në OBT i dorëzuar (Nëntor);</t>
  </si>
  <si>
    <t xml:space="preserve"> MPJ, ZKM</t>
  </si>
  <si>
    <t>Programi i Qeverisë 2017-2021, MTI, Objektivi 4, aktiviteti b</t>
  </si>
  <si>
    <t xml:space="preserve">Negociatat për katër profesione (doktor i përgjithshëm,dentist, arkitekt dhe ingjinier të ndërtimtarisë) me vendet e CEFTA-së, të përfunduara </t>
  </si>
  <si>
    <t>Negociatat për katër profesione (doktor i përgjithshëm, dentist, arkitekt dhe inxhinier të ndërtimtarisë) me vendet e CEFTA-së, të përfunduara. Së paku 8 runde të negociatave të mbajtura (Nëntor)</t>
  </si>
  <si>
    <t>MASHT, MPMS, MMPH, MPJ, MSH</t>
  </si>
  <si>
    <t>Kapitulli 3: masa 3.4.</t>
  </si>
  <si>
    <t xml:space="preserve">Zhvillimi i negociatave me vendet e EFTA-së.
</t>
  </si>
  <si>
    <t>Dy runde të negociatave me vendet e EFTA-së të mbajtura (Dhjetor);</t>
  </si>
  <si>
    <t>MPJ MIE ZKM</t>
  </si>
  <si>
    <t>Programi i Qeverisë 2017-2021, MTI, Objektivi 4, aktiviteti c</t>
  </si>
  <si>
    <t>Rishikimi i koncesioneve tw MSA-sw</t>
  </si>
  <si>
    <t>Shkurt - Prill</t>
  </si>
  <si>
    <t>Koncesionet e produkteve bujqësore dhe peshkatarise të rishikuara, sipas nenit 33 të MSA-së (Prill);</t>
  </si>
  <si>
    <t>MBPZHR, Dogana</t>
  </si>
  <si>
    <t>Kapitulli 11 dhe 13</t>
  </si>
  <si>
    <t>Ngritja e vetedijes ne fushen e pronesise industriale dhe ngritja e kapaciteteve institucionale ne kete sektor.</t>
  </si>
  <si>
    <t>Promovimi i rëndësisë së pronësisë industriale</t>
  </si>
  <si>
    <t xml:space="preserve">1. Dita Botërore e Pronësisë Intelektuale e shënuar (Prill);                                                                                     2. Së paku 2 seminare informuese të organizuara me student dhe komunitetin e biznesit (Dhjetor);                                                    3. Së paku 2 tryeza informuese të organizuara në televizionet vendore (Dhjetor);                                                                   4. Se paku 1 aktivitet të informimit të palëve të interesit në lidhje me regjstrimin e treguesit gjeografik (Shtator);                                    </t>
  </si>
  <si>
    <t>MKRS</t>
  </si>
  <si>
    <t>Kapitulli 11, aktiviteti 3.12.2.</t>
  </si>
  <si>
    <t>Programi i Qeverisë 2017-2021, MTI, Objektivi 1, aktiviteti j</t>
  </si>
  <si>
    <t>Ngritja e kapaciteteve të institucioneve të përfshira në mbrojtjen e Pronësisë Industriale</t>
  </si>
  <si>
    <t>1. Së paku 1 trajnim i organizuar për gjyqtarët, prokurorët, dhe policinë në fushën e Pronësisë Industriale (Dhjetor);                                                             2. Pjesëmarrje në së paku 4 trajnime për zyrtarët e Agjencisë së Pronësisë Industriale dhe konferenca ku prezantohen praktikat e mira të pronësisë industriale, e realizuar (Dhjetor);                                                                                                                        3. Backlogu i zvogëluar për 93% në Agjencinë për Pronësi Industriale (Dhjetor);</t>
  </si>
  <si>
    <t>Kapitulli 7: masa 3.8.</t>
  </si>
  <si>
    <t>Ri-shikimi i infrastrukturës ligjore të pronësisë industriale</t>
  </si>
  <si>
    <t>1. Analizë e legjislacionit aktual duke vlerësuar shkallën e zbatimit, e përpiluar (Qershor);                                                                           2. Akti normativ për komisionin e ekspertëve në fushën e treguesve gjeografik, i miratuar (Dhjetor);</t>
  </si>
  <si>
    <t>Kapitulli 7: masa 3.8.1.</t>
  </si>
  <si>
    <t xml:space="preserve"> Intensifikimi i bashkëpunimit ndërinstitucional me institucionet zbatuese dhe me institucionet politikbërëse në fushën e pronësisë industriale.</t>
  </si>
  <si>
    <t>Shkurt - Dhjetor</t>
  </si>
  <si>
    <t>1. Së paku dy raporte me rekomandime nga takimet e Këshillit Shtetëror për Pronësinë Industriale të hartuara (Dhjetor);                                                                 2. Statistikat për zbatimin e të drejtave të pronësisë intelektuale tw publikuara (Shtator);</t>
  </si>
  <si>
    <t>MTI, MKRS, Gjykatat, Prokuroria, Doganat e Kosovës, Policia.</t>
  </si>
  <si>
    <t>Arritja e marrëveshjeve të reja dhe thellimi i bashkëpunimit bilateral me SHBA dhe vendet tjera partnere dhe anëtare të NATO-së</t>
  </si>
  <si>
    <t xml:space="preserve">1.  Marrëveshja Financiare afatëmesme me Republikën e Turqisë e inicuar, koordinuar dhe nënshkruar; (Janar-Dhjetor)
2.  Marrëveshjet Bilaterale me shtetet: Republikën e Francës, Bullgarinë dhe Poloninë të inicuara, koordinuara dhe nënshkruara; (Janar-Dhjetor)                                                                       3.  Planit Bilateral me Italinë i përgatitur dhe nënshkruar; (Janar-Dhjetor)  
4.  Plani Bilateral me Francën i përgatitur dhe nënshkruar; (Janar-Dhjetor)                                                                                 
</t>
  </si>
  <si>
    <t>350.000.00 €</t>
  </si>
  <si>
    <t>MPJ,Ekipi i Këshillëdhënës i NATO-s (NALT), Kori diplomatik në/për Kosovën</t>
  </si>
  <si>
    <t>1. Fuqizimi i marrëdhënieve bilaterale dhe multilaterale, si dhe pjesëmarrja dhe anëtarësimi në iniciativa rajonale dhe më gjerë;         
2. Fuqizimi i subjektivitetit ndërkombëtar të Kosovës .</t>
  </si>
  <si>
    <t xml:space="preserve">1. Analiza e Rishikimit Strategjik të Sektorit të Sigurisë (RSSS) (2014)                   2. Programi i Qeverisë (2017-2021)
</t>
  </si>
  <si>
    <t>Angazhimi për integrimin në iniciativa dhe organizata ndërkombëtare të sigurisë dhe mbrojtjes  si dhe pjesëmarrja në organizimet e përbashkëta;</t>
  </si>
  <si>
    <t>1. Zhvillimi i Procedurave të anëtarësimit në iniciativat: Karta e Adriatikut -A5, Qendra e bashkepunimit për Siguri-RACVIAC, Ministrat e Mbrojtjes të Evropës Juglindore-SEDM. (Janar-Dhjetor); 
a. Organizimi dhe pjesëmarrja në takimet e Drejtorëve Politik, Karta e Adriatikut -A5. (Prill- Nëntor);
b. Organizimi i pjesëmarrjes në nivel Ministerial A.5. (Korrik-Nëntor);
c. Pjesëmarrja në takimin e Shefave te Shtabit te A.5. 
(Nëntor);    
d. Pjesëmarrja në takimet ne Qendren e bashkepunimit për Siguri-RACVIAC realizohen; (Shkurt-Nëntor)                                                                                e. Inicimi i procedurave për anëtarësim në organizaten e Ministrave te Mbrojtjes të Evropës Juglindore-SEDM; (Korrik-Dhjetor)     
2.  Organizimi i konferencës së I-rë dhe te II-të “FSK dhe Partnerët” që do të zhvillohen në Ministri;
(Prill, Tetor);
3. Zhvillimi, organizimi i vizitave dhe takimeve  të nivelit të lartë te Ministrisë dhe Forces me shtetet Partnere; (Janar- Dhjetor);</t>
  </si>
  <si>
    <t>400.000.00 €</t>
  </si>
  <si>
    <t>MPJ, Ekipi i Këshillëdhënës i NATO-s (NALT), Kori diplomatik në/për Kosovën, Kori diplomatik i Kosovës</t>
  </si>
  <si>
    <t>1. Fuqizimi i marrëdhënieve bilaterale dhe multilaterale, si dhe pjesëmarrja dhe anëtarësimi në iniciativa rajonale dhe më gjerë;                 
2. Fuqizimi i subjektivitetit ndërkombëtar të Kosovës .</t>
  </si>
  <si>
    <t>1. Analiza e Rishikimit Strategjik të Sektorit të Sigurisë (RSSS) (2014)                   2. Programi i Qeverisë (2017-2021)</t>
  </si>
  <si>
    <t>Koordinimi i aktiviteteve te programeve me ODC, Gardën Kombëtare të IOWA, EUCOM dhe USAREUR.</t>
  </si>
  <si>
    <t xml:space="preserve">1. Aktivitetet në kuadër të Programit të Partneritetit Shtetëror (SPP)  me Gardën Kombëtare të shtetit te IOWA-s të koordinuara dhe realizuara, (Janar- Dhjetor);
2.Pjesëmarrja në konferencat planifikuese dhe në ushtrimet fushore të organizuara në kuadër të bashkëpunimit me  Komanden e SHBA-se per Evrop-EUCOM dhe Ushtria e e SHBA-se per Evropen-USAREUR; (Janar- Dhjetor);
3. Koordinimi dhe sinkronizimi i aktiviteteve të programeve për Edukim dhe Trajnim Ushtarak Ndërkombëtar (IMET), Ushtri me Ushtri(M2M) Shitjet Ushtarake të Huaj(FMS), Fondacioni i Jashtëm Ushtarak(FMF) etj.  me Zyrën e Bashkëpunimit të Mbrojtjes të SHBA(US ODC); (Janar-Dhjetor);
</t>
  </si>
  <si>
    <t>250.000.000</t>
  </si>
  <si>
    <t>Koordinimi me Atashetë Ushtarakë të huaj të akredituar në vendin ton dhe  Atashetë Ushtarakë të Republikës së Kosovës të akredituar në vende partnere.</t>
  </si>
  <si>
    <t xml:space="preserve">1. Bashkërendimi i aktiviteteve  me Shoqatën e Atasheve Ushtarak në Kosovë,  ne  implementimin  e planit vjetor-(CMAAK);  (Janar- Dhjetor) 
2. Intensifikimi i bashkëpunimit me Atashetë Ushtarake (AU) të huaj në kuadër të përmbushjes së objektivit strategjik për anëtarësim në Iniciativat Rajonale dhe Ndërkombëtare te koordinuar; (Janar-Dhjetor)
</t>
  </si>
  <si>
    <t>MFSK</t>
  </si>
  <si>
    <t xml:space="preserve">Rishikimi dhe plotësim/ndryshimi i pakos së akteve ligjore primare dhe sekondare për Ministri dhe FSK-së si dhe hartimi i akteve të reja;
</t>
  </si>
  <si>
    <t>1. Monitorimi i zbatimit të legjislacionit në fuqi sipas planit të identifikimit të akteve për monitorim te QRK-se dhe Ministrisë; (Janar-Dhjetor).
2. Plotësim-ndryshimi i akteve nënligjore nga fusha e burimeve njerëzore:
2.1. Plotësim-ndryshimit  të Rregullores së Vlerësimeve vjetore të Pjesëtarëve të FSK-së i finalizuar; (Maj)
2.2. Plotësim-ndryshimin e Politikave të Rekrutimit, Filtrimit dhe Përzgjedhjes për kadet i finalizuar;
(Qershor)
2.3. Inicimi dhe draftimi i Rregullores për Rekrutimin e Pjesëtarëve të FSK-së i realizuar; (Shtator)
2.4. Plotësim-ndryshimi dhe Finalizimi i  Udhëzimit Administrativ  për kurset e trajnimit Bilateral për Ministri dhe Forcë  i finalizuar; (Shtator)
2.5. Plotësim-ndryshimi  të Rregullores se Zhvillimit në Karrierë për Pjesëtarët e FSK-së i fializuar; (Shtator)
2.6  Rishikimi i Rregullores së funskionimit të Atasheve Ushtarakë të RK i miratuar; (Shtator)  
3. Rishikimi i udhëzuesit për bartjen dhe kohëzgjatjen e Uniformave në FSK i rishikuar;
(Nëntor)
4. Rishikimi i udhëzuesit për mirëmbajtjen e armatimit dhe municionit në FSK; (Qershor)
5. Hartimi dhe rishikimi i dokumenteve të natyrës strategjike te  nevojshme për procesin tranzitor  të Ministrisë  nga fushëveprimi  i Ministrisë dhe Forces;
(Janar-Dhjetor)</t>
  </si>
  <si>
    <t>150.000.00 €</t>
  </si>
  <si>
    <t xml:space="preserve">1. Kuvendi- Komisioni Parlamentar për legjislacion ai për Siguri dhe FSK-në, 
2. Qeveria - Zyra Ligjore e Kryeminsitrit, dhe 
3. Presidenca e RKS-së
</t>
  </si>
  <si>
    <t xml:space="preserve">Koordinimi i aktiviteteve të Ministrisë dhe Forcës në funksion të procesit parapërgatitor për tranzicion
</t>
  </si>
  <si>
    <t xml:space="preserve">
1. Draftimi i Strategjisë së Mbrojtjes (pas miratimit te Srategjis se Sigurisë se Kosovës-SSK-së); 
(Janar-Dhjetor) 
2. Rishikimi i draft Doktrines se Përgjithshme Ushtarake  dhe doktrinave të fushave funksionale; 
(Janar-Dhjetor)
3. Rishikimi i Draft-Planit Afatgjatë të Zhvillimit (PAZH) dhe të Draft- Planeve Mbështetëse të PAZH-it, si dhe rishikimi i  Draft- Planit Afatmesëm (PAM) 
(Janar-Dhjetor).
4. Hartimi  i planit parapërgatitor për procesin e tranzicionit -PPT 2019 i aprovuar; (mars).
</t>
  </si>
  <si>
    <t>50.000.00 €</t>
  </si>
  <si>
    <t>1. Kuvendi- Komisioni Parlamentar për legjislacion ai për Siguri dhe FSK-në, 
2. Qeveria - Zyra Ligjore e Kryeminsitrit, dhe 
3. Presidenca e RKS-së
4. Këshilli i Sigurisë së Kosovës</t>
  </si>
  <si>
    <t>Ministria për Forcën e Sigurisë së Kosovës</t>
  </si>
  <si>
    <t>Fuqizimi i gatishmërisë operacionale të FSK-së për realizimin e operacioneve për reagim në kriza, mbështetjen e autoriteteve civile  dhe për pjesëmarrje në operacionet ndërkombëtare si dhe avancimi i mëtejmë i sistemit të menaxhimit të burimeve njerëzore, materiale, mbështetjes logjistike dhe infrastrukturore;</t>
  </si>
  <si>
    <t>Avancimi i kapaciteteve , aftësive dhe gatishmërisë operacionale  në mbështetje të  autoriteteve civile vendore dhe ndërkombëtare (deminim humanitar, asgjësim të mjeteve të pashpërthyera, kërkim- shpëtim, asistenca mjekësore etj.).</t>
  </si>
  <si>
    <t xml:space="preserve">1. Zhvillimi i operacioneve, projekteve dhe aktiviteteve të FSK-së  në mbështetje të autoriteteve civile vendore  dhe ndërkombëtare (operacionet e deminimit- 5  lokacione me nga 15 pjesëtarë, operacionet e asgjësimit te mjeteve të pashpërthyera-30 pjesëtarë në gatishmëri 7/24, kërkim-shpëtimit-15 pjesëtarë në gatishmëri, asistencat mjekësore-sipas kërkesave te komunitetit,  etj); (Janar-Dhjetor)
2. Zhvillimi i 15 projekteve humanitare  në ndihmë dhe mbështetje për autoritetet civile , komuniteteve dhe OJQ-ve; (Janar-Dhjetor)                                                                                                                                                                                                                                                                                                                         3. Mbajtja e   ligjëratave  për vetëdijesim nga mjetet e pa shpërthyera  (MINAT) ne 13 komuna gjithesejt 31 shkolla te mesme dhe fillore, 6000 nxenes pjesëmarrës i realizuar; 
(mars)
 3.1.  Mbajtja e ligjeratave  per pasojat nga  mjetet piroteknike ne 8 komuna ne 8 shkolla fillore, pjesëmarrës 500 nxënes i realizuar; (Dhjetor)                                                                                                                                                                                          
4. Organizimi i "Kampit Rinor 2018" nga FSK, me nxënësit e të gjitha shkollave te mesme të Republikës së Kosovës- 60 nxënës, (Qershor-Korrik),
</t>
  </si>
  <si>
    <t>150.000.00</t>
  </si>
  <si>
    <t>MPB, AME dhe institucionet tjera qeveritare, lokale dhe nderkombtare dhe organizatat joqeveritare dhe humanitare vendore dhe ndërkombetare</t>
  </si>
  <si>
    <t>1. Analiza e Rishikimit Strategjik të Sektorit të Sigurisë(RSSS) (2014),
2. Programi i Qeverisë 2017-2021
3. Objektivat e Ministrit (2019),
4. Direktiva e Komandantit të FSK-së (2019),
5. Prioritetet Strategjike vjetore të Sekretarit të Përgjithshëm  (2019)
6.Plani Afatmesem I Zhvillimit (2019-2021)</t>
  </si>
  <si>
    <t xml:space="preserve">Avancimi i kapaciteteve , aftësive dhe gatishmërisë operacionale  në mbështetje të 
 autoriteteve civile vendore dhe ndërkombëtare përmes trajnimeve dhe stërvitjeve
 sistematike;
</t>
  </si>
  <si>
    <t xml:space="preserve">1.  Tri ushtrime në nivel të njësive të FSK-së të realizuara. (Janar-Dhjetor)
2. Katër ushtrime të Ekipit për Veprim në Kriza (EVK)  dhe Ekipeve Mbështetëse te EVK-së të realizuara;
(Janar-Dhjetor)
</t>
  </si>
  <si>
    <t>100.000.00</t>
  </si>
  <si>
    <t xml:space="preserve"> -Institucionet qendrore dhe komunale të vendit,   
-Organizatat joqeveritare dhe humanitare vendore dhe ndërkombetare</t>
  </si>
  <si>
    <t xml:space="preserve"> 
</t>
  </si>
  <si>
    <t>1. Analiza e Rishikimit Strategjik të Sektorit të Sigurisë(RSSS) (2014),
2. Programi i Qeverisë 2017-2021
3. Objektivat e Ministrit të FSK-së (2019),
4. Direktiva e Komandantit të FSK-së (2019),
5. Prioritetet Strategjike vjetore të Sekretarit të Përgjithshëm të FSK-së (2019)
6.Plani Afatmesem I Zhvillimit (2019-2021)</t>
  </si>
  <si>
    <t xml:space="preserve">Zhvillimi dhe avancimi i mëtejmë i sistemit të arsimimit si dhe trajnimeve individuale, kolektive dhe specialistike brenda dhe jashtë vendit; </t>
  </si>
  <si>
    <t xml:space="preserve">1. Realizimi i trajnimeve për pjesëtaret e FSK-së në varësi të programeve të shkollimit të ofruara nga institucione ndërkombëtare; (Janar-Dhjetor)
1.1. Trajnime individuale dhe kolektive të brendshme-(trajnime individule-970 pjesëtarë, trajnime kolektive-550 pjesëtarë) te realizuara; (Janar-Dhjetor)
1.2. Nga vendet partnere si SHBA, BM, Gjermani, Kroaci, Turqi etj. Numri i trajnimeve/shkollimeve- 50; Numri i pjesëmarrësve në trajnime/shkollime-290 pjesëtarë ushtarak/civil, te realizuara; (Janar-Dhjetor)
1.3. Në shkollat e NATO-së-30 pjesëtarë të trajnuar; (Janar-Dhjetor);
2. Procesi i rekrutimit;
2.1. Kadetë të rinj- për Qendren për Studime Universitare (QSU) dhe Akademitë ushtarake të vendeve partnere të rekrutuar 20 kadetë; (Prill- Shtator);
</t>
  </si>
  <si>
    <t xml:space="preserve">350.000.00 </t>
  </si>
  <si>
    <t>MAP, NALT, MF, DCAF,CIDS, DGMT, vendet partnere,etj.</t>
  </si>
  <si>
    <t>1. Analiza e Rishikimit Strategjik të Sektorit të Sigurisë(RSSS) (2014),
2. Programi i Qeverisë 2017-2021
3. Objektivat e Ministrit  (2019),
4. Direktiva e Komandantit të FSK-së (2019),
5. Prioritetet Strategjike vjetore të Sekretarit të Përgjithshëm  (2019)
6.Plani Afatmesem I Zhvillimit (2019-2021)</t>
  </si>
  <si>
    <t>Zhvillimi dhe avancimi  i mëtejmë i kapaciteteve të mbështetjes logjistike, infrastrukturorë  dhe vazhdimi i blerjeve të reja materiale;</t>
  </si>
  <si>
    <t xml:space="preserve">1. Realizimi i projekteve kapitale:
a. Infrastrukturë-25 ;
b. Automjete-51;
c. Pajisje kapitale- për kërkim shpëtim, për çminim, pajisje natës, Laborator për Mbrojtje, Kimike, Atomike dhe Biologjike-MKAB,etj.
e. Sisteme dhe pajisje të komunikimit dhe informatikës         (5 projekte) ;
(Mars-Dhjetor)
</t>
  </si>
  <si>
    <t xml:space="preserve">NALT, KFOR, MF, KRPP, donatorët  </t>
  </si>
  <si>
    <t>1. Analiza e Rishikimit Strategjik të Sektorit të Sigurisë(RSSS) (2014),
2. Programi i Qeverisë 2017-2021
3. Objektivat e Ministrit (2019),
4. Direktiva e Komandantit të FSK-së (2019),
5. Prioritetet Strategjike vjetore të Sekretarit të Përgjithshëm të FSK-së (2019)
6.Plani Afatmesem I Zhvillimit (2019-2021)</t>
  </si>
  <si>
    <t xml:space="preserve">Vazhdimi i implementimit të politikave për integrimin e komuniteteve joshumicë dhe i politikave për të drejtat e njeriut dhe barazisë gjinore </t>
  </si>
  <si>
    <t>2.1. Angazhimi në realizimin e Planit të Implementimit të Strategjisë për Integrimin e Komuniteteve Joshumicë (2017-2020)  në funksion të rritjes cilësore të numrit dhe kuadrit të  rekrutëve nga stafi ushtarak dhe civil nga radhët e komuniteteve joshumicë, si dhe avancimi në fushën e respektimit të drejtave të njeriut</t>
  </si>
  <si>
    <t xml:space="preserve">1. Monitorimi i proceseve në MFSK / FSK  për të siguruar transparencë, llogaridhënie, mundësi të barabarta dhe jo diskriminuese; (Janar-Dhjetor)
2. Mbajtja e takimeve me pjesëtarët e komuniteteve nëpër  Njësitë e FSK-së i realizuar; (Korrik-Dhjetor)
3. Takime me strukturat udhëheqëse të komunave me komunitete jo shumicë dhe OJQ-ve vendore te kordinuara dhe realizuara; 
(Janar-Dhjetor)
4. Mbështetja në procesin e  rekrutimit të pjesëtarëve të komuniteteve bazuar në planin për implementimin e Strategjisë për komunitetet; (Janar-Dhjetor)
5. Mbajtja e seminarit për promovimin dhe rritjen e vetëdijesimit të vlerave të forcës multietnike  e organizuar; 
(Tetor)
6. Organizimi i anketave  vjetore me komunitetin jo shumicë në Ministri dhe Forcë; (Nëntor)
</t>
  </si>
  <si>
    <t>Institucionet qendrore dhe komunale të vendit,
-Organizatat joqeveritare dhe vendore dhe ndërkombetare</t>
  </si>
  <si>
    <t>1. Analiza e Rishikimit Strategjik të Sektorit të Sigurisë(RSSS) (2014),
2. Programi i Qeverisë 2017-2021
3. Objektivat e Ministrit  (2019),
4. Direktiva e Komandantit të FSK-së (2019),
5. Prioritetet Strategjike vjetore të Sekretarit të Përgjithshëm (2019)
6.Plani Afatmesem I Zhvillimit (2019-2021)</t>
  </si>
  <si>
    <t>Avancimi i sistemit të komunikimit strategjik, rritja e transparencës, pjesëmarrjes qytetare  dhe shoqërisë civile në vendimmarrje dhe mbrojtja e lirisë së  mediave;</t>
  </si>
  <si>
    <t>Zhvillimi i mëtejmë funksionalitetit të mekanizmave të raportimit, kontrollit të brendshëm, auditimeve dhe inspektimeve si  dhe  implementimit të rekomandimeve të tyre.</t>
  </si>
  <si>
    <t xml:space="preserve">1. Realizimi i programeve buxhetore të Ministrisë dhe Forcës te raportuar;  (Janar, Prill, Korrik dhe Tetor)
2. Raportimi i rregullt mujor i gjendjes së pasurisë; (Janar-Dhjetor)
3. Raportimi i rregullt gjashtëmujor i Auditimit të Brendshëm në MF dhe tremujor ne  Ministri; (Janar-Dhjetor)
4. Raportimi periodik tremujor dhe vjetor për shkallën e realizimit te Planit Vjetor të Punës së Ministrisë për Ministri  dhe SKQZKM-në;  (Janar, Prill, Korrik dhe Tetor)
</t>
  </si>
  <si>
    <t>MF, ZAP, MAP, struktura lokale, kompani mediale , OJQ, etj.</t>
  </si>
  <si>
    <t>1. Analiza e Rishikimit Strategjik të Sektorit të Sigurisë(RSSS) (2014),
2. Programi i Qeverisë 2017-2021
3. Objektivat e Ministrit të FSK-së (2019),
4. Direktiva e Komandantit të FSK-së (2019),
5. Prioritetet Strategjike vjetore të Sekretarit të Përgjithshëm (2019)
6.Plani Afatmesem I Zhvillimit (2019-2021)</t>
  </si>
  <si>
    <t>Tabela B: Aktivitetet të cilat kanë për qëllim arritjen e prioriteteve të Ministrisë së Drejtësisë</t>
  </si>
  <si>
    <t>Ministria e Drejtësisë</t>
  </si>
  <si>
    <t>Përmirësimi i infrastrukturës ligjore dhe institucionale të sistemit të drejtësisë</t>
  </si>
  <si>
    <t>Hartimi i Kodit Civil të Republikës së Kosovës</t>
  </si>
  <si>
    <r>
      <t xml:space="preserve">                                     </t>
    </r>
    <r>
      <rPr>
        <b/>
        <sz val="11"/>
        <color indexed="8"/>
        <rFont val="Book Antiqua"/>
        <family val="1"/>
      </rPr>
      <t xml:space="preserve">1. </t>
    </r>
    <r>
      <rPr>
        <sz val="11"/>
        <color indexed="8"/>
        <rFont val="Book Antiqua"/>
        <family val="1"/>
      </rPr>
      <t xml:space="preserve">Kodi Civil, i i miratuar (Tetor)                                             </t>
    </r>
  </si>
  <si>
    <t>1.000.000.00 Donatoret</t>
  </si>
  <si>
    <t xml:space="preserve">KGJK, ZKM, UP, Oda e Notereve, Oda e Permbaruesve Privat, Projekti i BE "Hartimi i Kodit Civil" </t>
  </si>
  <si>
    <t>Kapitulli 23</t>
  </si>
  <si>
    <t>Plani Zhvillimor Strategjik i MD 2018 - 2021; Programi i Qeverise 2017-2021</t>
  </si>
  <si>
    <t>Forcimi i mëtejm i profesioneve të lira ligjore</t>
  </si>
  <si>
    <r>
      <rPr>
        <b/>
        <sz val="11"/>
        <color indexed="8"/>
        <rFont val="Book Antiqua"/>
        <family val="1"/>
      </rPr>
      <t>1.</t>
    </r>
    <r>
      <rPr>
        <sz val="11"/>
        <color indexed="8"/>
        <rFont val="Book Antiqua"/>
        <family val="1"/>
      </rPr>
      <t xml:space="preserve"> 31 (tridhjetë e një) noterë te licencuar (dhjetor)                                                            
</t>
    </r>
    <r>
      <rPr>
        <b/>
        <sz val="11"/>
        <color indexed="8"/>
        <rFont val="Book Antiqua"/>
        <family val="1"/>
      </rPr>
      <t xml:space="preserve">2 </t>
    </r>
    <r>
      <rPr>
        <sz val="11"/>
        <color indexed="8"/>
        <rFont val="Book Antiqua"/>
        <family val="1"/>
      </rPr>
      <t xml:space="preserve">4 trajnime te avancuara për noter , te realizuara (Janar-Dhjetor)                                                     
</t>
    </r>
    <r>
      <rPr>
        <b/>
        <sz val="11"/>
        <color indexed="8"/>
        <rFont val="Book Antiqua"/>
        <family val="1"/>
      </rPr>
      <t>3</t>
    </r>
    <r>
      <rPr>
        <sz val="11"/>
        <color indexed="8"/>
        <rFont val="Book Antiqua"/>
        <family val="1"/>
      </rPr>
      <t xml:space="preserve">. 5 trajnime për përmbarues privat , te realizuara (Janar-Dhjetor)                                                               
</t>
    </r>
    <r>
      <rPr>
        <b/>
        <sz val="11"/>
        <color indexed="8"/>
        <rFont val="Book Antiqua"/>
        <family val="1"/>
      </rPr>
      <t>4</t>
    </r>
    <r>
      <rPr>
        <sz val="11"/>
        <color indexed="8"/>
        <rFont val="Book Antiqua"/>
        <family val="1"/>
      </rPr>
      <t xml:space="preserve">. 1 trajnim rifreskuese per ndermjetesues, i realizuar (Qershor)                                         </t>
    </r>
    <r>
      <rPr>
        <b/>
        <sz val="11"/>
        <color indexed="8"/>
        <rFont val="Book Antiqua"/>
        <family val="1"/>
      </rPr>
      <t>5</t>
    </r>
    <r>
      <rPr>
        <sz val="11"/>
        <color indexed="8"/>
        <rFont val="Book Antiqua"/>
        <family val="1"/>
      </rPr>
      <t xml:space="preserve">. Projektligji për plotësimin dhe ndryshimin e Ligjit nr.04-L/40 për Provimin e Jurisprudencës, i miratuar.(Korrik)                                              </t>
    </r>
    <r>
      <rPr>
        <b/>
        <sz val="11"/>
        <color indexed="8"/>
        <rFont val="Book Antiqua"/>
        <family val="1"/>
      </rPr>
      <t>6.</t>
    </r>
    <r>
      <rPr>
        <sz val="11"/>
        <color indexed="8"/>
        <rFont val="Book Antiqua"/>
        <family val="1"/>
      </rPr>
      <t xml:space="preserve"> 20 përmbarues privat, të certifikuar  (Qershor dhe Dhjetor)                                                                                                      </t>
    </r>
    <r>
      <rPr>
        <b/>
        <sz val="11"/>
        <color indexed="8"/>
        <rFont val="Book Antiqua"/>
        <family val="1"/>
      </rPr>
      <t>7</t>
    </r>
    <r>
      <rPr>
        <sz val="11"/>
        <color indexed="8"/>
        <rFont val="Book Antiqua"/>
        <family val="1"/>
      </rPr>
      <t xml:space="preserve">. Numri  i Administratorëve Falimentues. i rritur (Dhjetor)                          </t>
    </r>
    <r>
      <rPr>
        <b/>
        <sz val="11"/>
        <color indexed="8"/>
        <rFont val="Book Antiqua"/>
        <family val="1"/>
      </rPr>
      <t>8</t>
    </r>
    <r>
      <rPr>
        <sz val="11"/>
        <color indexed="8"/>
        <rFont val="Book Antiqua"/>
        <family val="1"/>
      </rPr>
      <t xml:space="preserve">. Rritja e numrit te ndermjetesuesve (Qershor)                                                              </t>
    </r>
    <r>
      <rPr>
        <b/>
        <sz val="11"/>
        <color indexed="8"/>
        <rFont val="Book Antiqua"/>
        <family val="1"/>
      </rPr>
      <t>9</t>
    </r>
    <r>
      <rPr>
        <sz val="11"/>
        <color indexed="8"/>
        <rFont val="Book Antiqua"/>
        <family val="1"/>
      </rPr>
      <t xml:space="preserve">.2  trajnime per staf te DPL, te realizuara (Mars)                                                      </t>
    </r>
    <r>
      <rPr>
        <b/>
        <sz val="11"/>
        <color indexed="8"/>
        <rFont val="Book Antiqua"/>
        <family val="1"/>
      </rPr>
      <t xml:space="preserve"> 10</t>
    </r>
    <r>
      <rPr>
        <sz val="11"/>
        <color indexed="8"/>
        <rFont val="Book Antiqua"/>
        <family val="1"/>
      </rPr>
      <t xml:space="preserve">. Projekt Udhëzim Administrativ për tarifat për ndërmjetësuesin, i miratuar (Mars);                              </t>
    </r>
    <r>
      <rPr>
        <b/>
        <sz val="11"/>
        <color indexed="8"/>
        <rFont val="Book Antiqua"/>
        <family val="1"/>
      </rPr>
      <t>11</t>
    </r>
    <r>
      <rPr>
        <sz val="11"/>
        <color indexed="8"/>
        <rFont val="Book Antiqua"/>
        <family val="1"/>
      </rPr>
      <t xml:space="preserve">. Projekt Udhëzim Administrativ për licencimin e ndërmjetësuesve, i miratuar (Mars);                            </t>
    </r>
    <r>
      <rPr>
        <b/>
        <sz val="11"/>
        <color indexed="8"/>
        <rFont val="Book Antiqua"/>
        <family val="1"/>
      </rPr>
      <t>12</t>
    </r>
    <r>
      <rPr>
        <sz val="11"/>
        <color indexed="8"/>
        <rFont val="Book Antiqua"/>
        <family val="1"/>
      </rPr>
      <t xml:space="preserve">. Projekt Udhëzim Administrativ për trajnimin dhe certifikimin e ndërmjetësuesve, i miratuar (Mars);     </t>
    </r>
    <r>
      <rPr>
        <b/>
        <sz val="11"/>
        <color indexed="8"/>
        <rFont val="Book Antiqua"/>
        <family val="1"/>
      </rPr>
      <t>13</t>
    </r>
    <r>
      <rPr>
        <sz val="11"/>
        <color indexed="8"/>
        <rFont val="Book Antiqua"/>
        <family val="1"/>
      </rPr>
      <t xml:space="preserve">. Projekt Udhëzim Administrativ për mbikëqyrjen, përgjegjësinë dhe procedurën disiplinore të ndërmjetësuesve, i miratuar (Mars);    </t>
    </r>
    <r>
      <rPr>
        <b/>
        <sz val="11"/>
        <color indexed="8"/>
        <rFont val="Book Antiqua"/>
        <family val="1"/>
      </rPr>
      <t>14</t>
    </r>
    <r>
      <rPr>
        <sz val="11"/>
        <color indexed="8"/>
        <rFont val="Book Antiqua"/>
        <family val="1"/>
      </rPr>
      <t xml:space="preserve">. Projekt Udhëzim Administrativ  me të cilin përcaktohet procedura e vet inicimit të rasteve dhe rastet e referimit nga organi administrativ, i miratuar (Mars); </t>
    </r>
    <r>
      <rPr>
        <b/>
        <sz val="11"/>
        <color indexed="8"/>
        <rFont val="Book Antiqua"/>
        <family val="1"/>
      </rPr>
      <t>15</t>
    </r>
    <r>
      <rPr>
        <sz val="11"/>
        <color indexed="8"/>
        <rFont val="Book Antiqua"/>
        <family val="1"/>
      </rPr>
      <t xml:space="preserve">. Projekt Udhëzim Administrativ për regjistrin e ndërmjetësuesve, i miratuar;                           </t>
    </r>
    <r>
      <rPr>
        <b/>
        <sz val="11"/>
        <color indexed="8"/>
        <rFont val="Book Antiqua"/>
        <family val="1"/>
      </rPr>
      <t>16</t>
    </r>
    <r>
      <rPr>
        <sz val="11"/>
        <color indexed="8"/>
        <rFont val="Book Antiqua"/>
        <family val="1"/>
      </rPr>
      <t xml:space="preserve">. Kodi i Mirësjelljes së Ndërmjetësuesve, i miratuar (Mars);                          </t>
    </r>
    <r>
      <rPr>
        <b/>
        <sz val="11"/>
        <color indexed="8"/>
        <rFont val="Book Antiqua"/>
        <family val="1"/>
      </rPr>
      <t>18</t>
    </r>
    <r>
      <rPr>
        <sz val="11"/>
        <color indexed="8"/>
        <rFont val="Book Antiqua"/>
        <family val="1"/>
      </rPr>
      <t xml:space="preserve">. Projekt Udhëzim administrativ për ndryshimin-plotësimin e Udhëzimit Administrativ për tarifat për shpërblimet dhe kompensimin e shpenzimeve për përmbaruesit privat, i miratuar (Janar);                                                    </t>
    </r>
    <r>
      <rPr>
        <b/>
        <sz val="11"/>
        <color indexed="8"/>
        <rFont val="Book Antiqua"/>
        <family val="1"/>
      </rPr>
      <t xml:space="preserve"> 19</t>
    </r>
    <r>
      <rPr>
        <sz val="11"/>
        <color indexed="8"/>
        <rFont val="Book Antiqua"/>
        <family val="1"/>
      </rPr>
      <t xml:space="preserve">. Projekt Udhëzim Administrativ për rregullimin e shenjave të identifikimit për zyrën e përmbaruesit privat si dhe mënyrën dhe vendosjen e këtyre shenjave, i miratuar (Qershor);.                                              </t>
    </r>
    <r>
      <rPr>
        <b/>
        <sz val="11"/>
        <color indexed="8"/>
        <rFont val="Book Antiqua"/>
        <family val="1"/>
      </rPr>
      <t>20.</t>
    </r>
    <r>
      <rPr>
        <sz val="11"/>
        <color indexed="8"/>
        <rFont val="Book Antiqua"/>
        <family val="1"/>
      </rPr>
      <t xml:space="preserve"> Divizioni për mbikëqyrjen e ligjshmërisë së punës së Pofesioneve të Lira, i themeluar (Qershor) </t>
    </r>
    <r>
      <rPr>
        <b/>
        <sz val="11"/>
        <color indexed="8"/>
        <rFont val="Book Antiqua"/>
        <family val="1"/>
      </rPr>
      <t>21.</t>
    </r>
    <r>
      <rPr>
        <sz val="11"/>
        <color indexed="8"/>
        <rFont val="Book Antiqua"/>
        <family val="1"/>
      </rPr>
      <t>4 zyrtar ne Divizionin per Mbikqyrjen e Ligjshmerise se Profesioneve te Lira,te rekrutuar (Qershor)</t>
    </r>
  </si>
  <si>
    <t xml:space="preserve">20.000 Donatoret; Pika 20-21. 35,270.00 BRK      </t>
  </si>
  <si>
    <t>Akademia e Drejtësisë, Oda e Notereve dhe Oda e Përmbaruesve Privat</t>
  </si>
  <si>
    <t>Qeverisja e mirë dhe sundimi i ligjit, aktiviteti 3.3</t>
  </si>
  <si>
    <t>Finalizimi i kornizes ligjore në sitemin e drejtësisë</t>
  </si>
  <si>
    <r>
      <rPr>
        <b/>
        <sz val="11"/>
        <color indexed="8"/>
        <rFont val="Book Antiqua"/>
        <family val="1"/>
      </rPr>
      <t>1</t>
    </r>
    <r>
      <rPr>
        <sz val="11"/>
        <color indexed="8"/>
        <rFont val="Book Antiqua"/>
        <family val="1"/>
      </rPr>
      <t xml:space="preserve">.Koncept Dokumenti  për evidencen qendrore penale, i miratuar (Mars);                                   </t>
    </r>
    <r>
      <rPr>
        <b/>
        <sz val="11"/>
        <color indexed="8"/>
        <rFont val="Book Antiqua"/>
        <family val="1"/>
      </rPr>
      <t>3</t>
    </r>
    <r>
      <rPr>
        <sz val="11"/>
        <color indexed="8"/>
        <rFont val="Book Antiqua"/>
        <family val="1"/>
      </rPr>
      <t xml:space="preserve">.  Projektligji per bashkepunim juridik nderkombetar ne çeshtjet civile, i miratuar (korrik).                                     </t>
    </r>
    <r>
      <rPr>
        <b/>
        <sz val="11"/>
        <color indexed="8"/>
        <rFont val="Book Antiqua"/>
        <family val="1"/>
      </rPr>
      <t xml:space="preserve"> </t>
    </r>
    <r>
      <rPr>
        <sz val="11"/>
        <color indexed="8"/>
        <rFont val="Book Antiqua"/>
        <family val="1"/>
      </rPr>
      <t xml:space="preserve">                </t>
    </r>
    <r>
      <rPr>
        <b/>
        <sz val="11"/>
        <color indexed="8"/>
        <rFont val="Book Antiqua"/>
        <family val="1"/>
      </rPr>
      <t>4</t>
    </r>
    <r>
      <rPr>
        <sz val="11"/>
        <color indexed="8"/>
        <rFont val="Book Antiqua"/>
        <family val="1"/>
      </rPr>
      <t xml:space="preserve">. Projektligji për Agjencinë kundër Korrupsionit, i miratuar (dhjetor);                       </t>
    </r>
    <r>
      <rPr>
        <b/>
        <sz val="11"/>
        <color indexed="8"/>
        <rFont val="Book Antiqua"/>
        <family val="1"/>
      </rPr>
      <t>5</t>
    </r>
    <r>
      <rPr>
        <sz val="11"/>
        <color indexed="8"/>
        <rFont val="Book Antiqua"/>
        <family val="1"/>
      </rPr>
      <t xml:space="preserve">. Projektligji për Deklarimin, Prejardhjen dhe Kontrollin e Pasurisë dhe të Dhuratave të Zyrtarëve të Lartë Publik, i miratuar (Dhjetor).    </t>
    </r>
  </si>
  <si>
    <t>15.000 Donatoret</t>
  </si>
  <si>
    <t>ZKM, KGJK, KPK, AKK</t>
  </si>
  <si>
    <t>Kapitulli 5 dhe 23</t>
  </si>
  <si>
    <t>Strategjia Kombëtare për të Drejtat Pronësore 2017 - 2020 (nderlidhet me ind. 4); Programi i Qeverise 2017-2021</t>
  </si>
  <si>
    <t>Vlerësimi ex-post i legjislacionit</t>
  </si>
  <si>
    <r>
      <rPr>
        <b/>
        <sz val="11"/>
        <color indexed="8"/>
        <rFont val="Book Antiqua"/>
        <family val="1"/>
      </rPr>
      <t>1</t>
    </r>
    <r>
      <rPr>
        <sz val="11"/>
        <color indexed="8"/>
        <rFont val="Book Antiqua"/>
        <family val="1"/>
      </rPr>
      <t xml:space="preserve">. Raporti per Ligjin nr. 05/l-019 për Avokatin e Popullit, i miratuar(Prill);                 </t>
    </r>
    <r>
      <rPr>
        <b/>
        <sz val="11"/>
        <color indexed="8"/>
        <rFont val="Book Antiqua"/>
        <family val="1"/>
      </rPr>
      <t>2</t>
    </r>
    <r>
      <rPr>
        <sz val="11"/>
        <color indexed="8"/>
        <rFont val="Book Antiqua"/>
        <family val="1"/>
      </rPr>
      <t xml:space="preserve">. Raporti për Ligjin nr. 04/l-193 për Avokatinë, i miratuar(Korrik);                                  </t>
    </r>
    <r>
      <rPr>
        <b/>
        <sz val="11"/>
        <color indexed="8"/>
        <rFont val="Book Antiqua"/>
        <family val="1"/>
      </rPr>
      <t>3</t>
    </r>
    <r>
      <rPr>
        <sz val="11"/>
        <color indexed="8"/>
        <rFont val="Book Antiqua"/>
        <family val="1"/>
      </rPr>
      <t>. Raporti për Ligjni nr. 05/l-087 për Kundërvajtje, i miratuar(Dhjetor) .</t>
    </r>
  </si>
  <si>
    <t>BRK Kosto Administrative</t>
  </si>
  <si>
    <t>ZKM, AP, KGJK, KPK, Policia, Oda e Avokateve</t>
  </si>
  <si>
    <t>Avancimi i ndihmës dhe bashkëpunimit juridik ndërkombëtar</t>
  </si>
  <si>
    <t>Propozimi, Negociimi dhe Lidhja e Marrëveshjeve për Ekstradim, Transferim të personave te dënuar dhe Ndihmë  juridike të ndërjsjellë në çështjet penale dhe ndihmë juridike  të ndërsjellë në çështjet civile dhe tregtare</t>
  </si>
  <si>
    <t xml:space="preserve">1. Marreveshja për Ekstradim mes Republikës së Kosovës dhe Malit të Zi, e nenshkruar (dhjetor);
2. Marrëveshja për Ekzekutim të Ndërsjellë të Vendimeve gjyqësore në Cështjet Penale mes Republikës së Kosovës dhe Malit të Zi, e nenshkruar (dhjetor);
3. Marrëveshja për Ndihmë Juridike të Ndërsjellë në Cështjet Penale mes Republikës së Kosovës dhe Malit të Zi, e nenshkruar (dhjetor);
4. Marrëveshja për Transferim të Personave të Dënuar mes Republikës së Kosovës dhe Italisë, e nenshkruar (dhjetor).
</t>
  </si>
  <si>
    <t>MPJ</t>
  </si>
  <si>
    <t>Kapitulli 24</t>
  </si>
  <si>
    <t>Intensifikimi i bashkëpunimi juridik ndërkombëtar në çështjet civile dhe penale</t>
  </si>
  <si>
    <r>
      <rPr>
        <b/>
        <sz val="11"/>
        <color indexed="8"/>
        <rFont val="Book Antiqua"/>
        <family val="1"/>
      </rPr>
      <t>1</t>
    </r>
    <r>
      <rPr>
        <sz val="11"/>
        <color indexed="8"/>
        <rFont val="Book Antiqua"/>
        <family val="1"/>
      </rPr>
      <t xml:space="preserve">. Organizimi i 3(tri) punëtorive të përbashkëta, me akteret relevant, lidhur me fushën e bashkëpunimit juridik ndërkombëtar,  te realizuara (dhjetor)                                                          </t>
    </r>
    <r>
      <rPr>
        <b/>
        <sz val="11"/>
        <color indexed="8"/>
        <rFont val="Book Antiqua"/>
        <family val="1"/>
      </rPr>
      <t>2.</t>
    </r>
    <r>
      <rPr>
        <sz val="11"/>
        <color indexed="8"/>
        <rFont val="Book Antiqua"/>
        <family val="1"/>
      </rPr>
      <t xml:space="preserve"> Hartimi i raporteve tremujore lidhur me monitorimin e zbatimit të marrëveshjeve (dhjetor)                         </t>
    </r>
    <r>
      <rPr>
        <b/>
        <sz val="11"/>
        <color indexed="8"/>
        <rFont val="Book Antiqua"/>
        <family val="1"/>
      </rPr>
      <t>3</t>
    </r>
    <r>
      <rPr>
        <sz val="11"/>
        <color indexed="8"/>
        <rFont val="Book Antiqua"/>
        <family val="1"/>
      </rPr>
      <t xml:space="preserve">. Përditësimi i aplikacionit të DBJN (Qershor)                                                          </t>
    </r>
    <r>
      <rPr>
        <b/>
        <sz val="11"/>
        <color indexed="8"/>
        <rFont val="Book Antiqua"/>
        <family val="1"/>
      </rPr>
      <t>4</t>
    </r>
    <r>
      <rPr>
        <sz val="11"/>
        <color indexed="8"/>
        <rFont val="Book Antiqua"/>
        <family val="1"/>
      </rPr>
      <t>. Pajisja me aparaturë përkrahëse teknike (Qershor)</t>
    </r>
  </si>
  <si>
    <t>Pikat 1, 3, 4 Donatorët; pika 2 Kosto Administrative</t>
  </si>
  <si>
    <t>Akademia e Drejtësisë, KGJK, KPK</t>
  </si>
  <si>
    <t>Plani Zhvillimor Strategjik i MD 2018 - 2021</t>
  </si>
  <si>
    <t>Administrimi më efikas i sistemit të ekzekutimit të sanksioneve penale</t>
  </si>
  <si>
    <t>Ngritja e kapaciteteve teknike dhe profesionale per institucionet Korrektuese
për trajtimin e të burgosurve në përputhje me instrumentet ndërkombëtare</t>
  </si>
  <si>
    <r>
      <rPr>
        <b/>
        <sz val="11"/>
        <color indexed="8"/>
        <rFont val="Book Antiqua"/>
        <family val="1"/>
      </rPr>
      <t>1</t>
    </r>
    <r>
      <rPr>
        <sz val="11"/>
        <color indexed="8"/>
        <rFont val="Book Antiqua"/>
        <family val="1"/>
      </rPr>
      <t xml:space="preserve">.Funksionalizimi i Qendrës per vlerësimin dhe klasifikimin e  të burgosurve, i përfunduar, (Dhjetor)                                                                                                            </t>
    </r>
    <r>
      <rPr>
        <b/>
        <sz val="11"/>
        <color indexed="8"/>
        <rFont val="Book Antiqua"/>
        <family val="1"/>
      </rPr>
      <t>2</t>
    </r>
    <r>
      <rPr>
        <sz val="11"/>
        <color indexed="8"/>
        <rFont val="Book Antiqua"/>
        <family val="1"/>
      </rPr>
      <t xml:space="preserve">. Njësia e Inteligjencës ne kuadër te SHKK, e themeluar (Tetor)                                                              </t>
    </r>
    <r>
      <rPr>
        <b/>
        <sz val="11"/>
        <color indexed="8"/>
        <rFont val="Book Antiqua"/>
        <family val="1"/>
      </rPr>
      <t>3</t>
    </r>
    <r>
      <rPr>
        <sz val="11"/>
        <color indexed="8"/>
        <rFont val="Book Antiqua"/>
        <family val="1"/>
      </rPr>
      <t xml:space="preserve">. Njësia Ekonomike ne kuader te ShKK-së, e themeluar (Dhjetor)                                   </t>
    </r>
    <r>
      <rPr>
        <b/>
        <sz val="11"/>
        <color indexed="8"/>
        <rFont val="Book Antiqua"/>
        <family val="1"/>
      </rPr>
      <t>4</t>
    </r>
    <r>
      <rPr>
        <sz val="11"/>
        <color indexed="8"/>
        <rFont val="Book Antiqua"/>
        <family val="1"/>
      </rPr>
      <t xml:space="preserve">. 44 trajnime te stafit Korrektues dhe Civil, të realizuara (Janar-Dhjetor);                                                                                                                                                                                                                                                                                                                                                                                                                                                                </t>
    </r>
    <r>
      <rPr>
        <b/>
        <sz val="11"/>
        <color indexed="8"/>
        <rFont val="Book Antiqua"/>
        <family val="1"/>
      </rPr>
      <t>5</t>
    </r>
    <r>
      <rPr>
        <sz val="11"/>
        <color indexed="8"/>
        <rFont val="Book Antiqua"/>
        <family val="1"/>
      </rPr>
      <t xml:space="preserve">. 6 trajnime specifike të stafit në drejtësi për të mitur, te realizuara (Janar-Dhjetor)                                               </t>
    </r>
  </si>
  <si>
    <t>BRK  Kosto Administrative ne kuader te buxhetit te ShKK, AKSP dhe Donatoret  (Projekti i Binjakezimit), UNICEF</t>
  </si>
  <si>
    <t>AKI, MPB, PK, AKSP          Projekti i Binjakzimit "Fuqizimi i mëtejm i ShKK dhe ShSK" Projekti ICTAP</t>
  </si>
  <si>
    <t>Avancimi/Plotesimi i kornizes ligjore për fushën e ekzekutimit të
sanksioneve penale</t>
  </si>
  <si>
    <r>
      <t xml:space="preserve">1. Plotesim-ndryshimi i Ligjit per Ekzekutimin e Sanksioneve Penale, i miratuar (Mars); </t>
    </r>
    <r>
      <rPr>
        <b/>
        <sz val="11"/>
        <color indexed="8"/>
        <rFont val="Book Antiqua"/>
        <family val="1"/>
      </rPr>
      <t>2</t>
    </r>
    <r>
      <rPr>
        <sz val="11"/>
        <color indexed="8"/>
        <rFont val="Book Antiqua"/>
        <family val="1"/>
      </rPr>
      <t xml:space="preserve">. Ndryshimi/Plotësimi i Udhëzimit Administrativ për rendin e brendshëm shtëpiak, i miratuar (Dhjetor)
</t>
    </r>
    <r>
      <rPr>
        <b/>
        <sz val="11"/>
        <color indexed="8"/>
        <rFont val="Book Antiqua"/>
        <family val="1"/>
      </rPr>
      <t>3.</t>
    </r>
    <r>
      <rPr>
        <sz val="11"/>
        <color indexed="8"/>
        <rFont val="Book Antiqua"/>
        <family val="1"/>
      </rPr>
      <t xml:space="preserve"> Udhëzimi administrativ që përcakton gradat e zyrtareve korrektues, kontrollimin e të kaluarës se tyre, periudhën provuese dhe promovimi, i miratuar (Dhjetor)
</t>
    </r>
    <r>
      <rPr>
        <b/>
        <sz val="11"/>
        <color indexed="8"/>
        <rFont val="Book Antiqua"/>
        <family val="1"/>
      </rPr>
      <t>4</t>
    </r>
    <r>
      <rPr>
        <sz val="11"/>
        <color indexed="8"/>
        <rFont val="Book Antiqua"/>
        <family val="1"/>
      </rPr>
      <t xml:space="preserve">. Udhëzimi administrativ për pagat dhe benificionet e tjera per zyrtaret korrektues, i miratuar (Dhjetor)
</t>
    </r>
    <r>
      <rPr>
        <b/>
        <sz val="11"/>
        <color indexed="8"/>
        <rFont val="Book Antiqua"/>
        <family val="1"/>
      </rPr>
      <t>5</t>
    </r>
    <r>
      <rPr>
        <sz val="11"/>
        <color indexed="8"/>
        <rFont val="Book Antiqua"/>
        <family val="1"/>
      </rPr>
      <t xml:space="preserve">. Udhëzimi administrativ për listen e mjeteve shtrënguese të lejuara, i miratuar (Dhjetor)                                                                                                                  </t>
    </r>
    <r>
      <rPr>
        <b/>
        <sz val="11"/>
        <color indexed="8"/>
        <rFont val="Book Antiqua"/>
        <family val="1"/>
      </rPr>
      <t>6</t>
    </r>
    <r>
      <rPr>
        <sz val="11"/>
        <color indexed="8"/>
        <rFont val="Book Antiqua"/>
        <family val="1"/>
      </rPr>
      <t xml:space="preserve">. Udhëzimi administrativ që përcakton kushtet dhe procedurat e veçanta për dhënien e lejes për të dënuarit që punojnë jashtë institucionit Korrektues dhe procedurat për punën  e të dënuarve jashtë institucionit Korrektues, i miratuar (Dhjetor)                                                                                                               </t>
    </r>
    <r>
      <rPr>
        <b/>
        <sz val="11"/>
        <color indexed="8"/>
        <rFont val="Book Antiqua"/>
        <family val="1"/>
      </rPr>
      <t>7.</t>
    </r>
    <r>
      <rPr>
        <sz val="11"/>
        <color indexed="8"/>
        <rFont val="Book Antiqua"/>
        <family val="1"/>
      </rPr>
      <t xml:space="preserve"> Udhëzimi administrativ për procedurën për punësimin e të dënuarve, pezullimin dhe lirimin e të dënuarve nga puna, i miratuar (Dhjetor)                                                     </t>
    </r>
    <r>
      <rPr>
        <b/>
        <sz val="11"/>
        <color indexed="8"/>
        <rFont val="Book Antiqua"/>
        <family val="1"/>
      </rPr>
      <t xml:space="preserve">8. </t>
    </r>
    <r>
      <rPr>
        <sz val="11"/>
        <color indexed="8"/>
        <rFont val="Book Antiqua"/>
        <family val="1"/>
      </rPr>
      <t xml:space="preserve">Udhëzimi Administrativ për Programin, të drejtat, obligimet dhe beneficionet për të miturit në Qendrën Edukativo Korrektuese, i miratuar (Dhjetor);
</t>
    </r>
    <r>
      <rPr>
        <b/>
        <sz val="11"/>
        <color indexed="8"/>
        <rFont val="Book Antiqua"/>
        <family val="1"/>
      </rPr>
      <t>9.</t>
    </r>
    <r>
      <rPr>
        <sz val="11"/>
        <color indexed="8"/>
        <rFont val="Book Antiqua"/>
        <family val="1"/>
      </rPr>
      <t xml:space="preserve"> Udhëzimi Administrativ për autorizimin e Drejtorit të institucionit edukativo-korrektues për të ndaluar vizitat për shkaqe të justifikueshme, i miratuar (Dhjetor);
</t>
    </r>
    <r>
      <rPr>
        <b/>
        <sz val="11"/>
        <color indexed="8"/>
        <rFont val="Book Antiqua"/>
        <family val="1"/>
      </rPr>
      <t>10.</t>
    </r>
    <r>
      <rPr>
        <sz val="11"/>
        <color indexed="8"/>
        <rFont val="Book Antiqua"/>
        <family val="1"/>
      </rPr>
      <t xml:space="preserve"> Udhëzimi Administrativ për Pushimin vjetor dhe ndalimi i vetmisë, i miratuar (Dhjetor).
</t>
    </r>
  </si>
  <si>
    <t>Kosto Administrative dhe Donatoret</t>
  </si>
  <si>
    <t>Projekti i Binjakzimit "Fuqizimi i mëtejm i ShKK dhe ShSK", UNICEF,   dhe Projekti ICTAP</t>
  </si>
  <si>
    <t>Permiresimi i kushteve fizike të SHKK</t>
  </si>
  <si>
    <r>
      <rPr>
        <b/>
        <sz val="11"/>
        <color indexed="8"/>
        <rFont val="Book Antiqua"/>
        <family val="1"/>
      </rPr>
      <t>1</t>
    </r>
    <r>
      <rPr>
        <sz val="11"/>
        <color indexed="8"/>
        <rFont val="Book Antiqua"/>
        <family val="1"/>
      </rPr>
      <t xml:space="preserve">. Renovimi i kuzhinës ne Qendrën Korrektuese ne Smrekovnicë( Dhjetor); 2. Renovimi i bllokut B në Qendrën Korrektuese ne Lipjan(Dhjetor); 3. Rregullimi i fushave të Sportit në Burgun e Sigurisë së Lartë(Dhjetor); 4. Rregullimi i dyshemesë në Burgun e Sigurisë së Lartë(Dhjetor);                                 </t>
    </r>
    <r>
      <rPr>
        <b/>
        <sz val="11"/>
        <color indexed="8"/>
        <rFont val="Book Antiqua"/>
        <family val="1"/>
      </rPr>
      <t>5</t>
    </r>
    <r>
      <rPr>
        <sz val="11"/>
        <color indexed="8"/>
        <rFont val="Book Antiqua"/>
        <family val="1"/>
      </rPr>
      <t>. Blerja e  multikultivatorëve dhe pajisjeve tjera për Njësi Ekonomike(Dhjetor); 6.  Ndërtimi i serës(Dhjetor); 7. Ndërtimi i pemishtes ne Qendrën Korrektuese ne Dubravë(Dhjetor); 8. Furnizimi me pajisje për fabrikën e Tualetit ne Burgun e Sigurisë se Lartë(Dhjetor); 9. Ngritja e njësisë se shtallës për krerë ne Qendrën Korrektuese ne Dubrave(Dhjetor)</t>
    </r>
  </si>
  <si>
    <t>1-4) 424,000.00 5-9)211,500.00 BRK</t>
  </si>
  <si>
    <t>Plani Zhvillimor Strategjik i MD 2018-2021</t>
  </si>
  <si>
    <t>Luftimi i korrupsionit, kontrabandës, nepotizmit dhe diskriminimit në sistemin e burgjeve</t>
  </si>
  <si>
    <r>
      <t xml:space="preserve">1 . Numri i rasteve të dukurive negative (kontrabandë, korrupcion, etj) në burgje(Dhjetor); 
2. Numri i rasteve parandalimit të dukurive negative (kontrabandë, korrupcionetj.)(Dhjetor);                                                             3. Numri i masave disiplinore ndaj stafit, të shqiptuara (Dhjetor);
 5. Numri i ankesave nga ana e të burgosurve, të trajtuara(Dhjetor)         </t>
    </r>
    <r>
      <rPr>
        <sz val="9"/>
        <color indexed="8"/>
        <rFont val="Book Antiqua"/>
        <family val="1"/>
      </rPr>
      <t xml:space="preserve">                                      </t>
    </r>
    <r>
      <rPr>
        <sz val="11"/>
        <color indexed="8"/>
        <rFont val="Book Antiqua"/>
        <family val="1"/>
      </rPr>
      <t xml:space="preserve"> </t>
    </r>
  </si>
  <si>
    <t>BRK Kosto administrative</t>
  </si>
  <si>
    <t>KPK, PK</t>
  </si>
  <si>
    <t xml:space="preserve">Plani Zhvillimor Strategjik i MD 2018 - 2021; Programi i Qeverise 2017-2021 </t>
  </si>
  <si>
    <t>Ngritja e kapaciteteve te SHSK-së për mbikëqyrjen e MDA-së</t>
  </si>
  <si>
    <r>
      <rPr>
        <b/>
        <sz val="11"/>
        <color indexed="8"/>
        <rFont val="Book Antiqua"/>
        <family val="1"/>
      </rPr>
      <t xml:space="preserve">1. </t>
    </r>
    <r>
      <rPr>
        <sz val="11"/>
        <color indexed="8"/>
        <rFont val="Book Antiqua"/>
        <family val="1"/>
      </rPr>
      <t>10 (dhjete)</t>
    </r>
    <r>
      <rPr>
        <b/>
        <sz val="11"/>
        <color indexed="8"/>
        <rFont val="Book Antiqua"/>
        <family val="1"/>
      </rPr>
      <t xml:space="preserve"> </t>
    </r>
    <r>
      <rPr>
        <sz val="11"/>
        <color indexed="8"/>
        <rFont val="Book Antiqua"/>
        <family val="1"/>
      </rPr>
      <t xml:space="preserve">trajnime per stafin e ShSK, te realizuara(Dhjetor).                                  </t>
    </r>
  </si>
  <si>
    <t xml:space="preserve">50.000 Donatoret </t>
  </si>
  <si>
    <t>AKSP          IGJK       Projekti IPA "Fuqizimi i mëtejm i ShKK dhe ShSK", UNICEF</t>
  </si>
  <si>
    <t xml:space="preserve">Plani Zhvillimor Strategjik i MD 2018 - 2021 </t>
  </si>
  <si>
    <t>Ngritja e vetëdijesimit te opinionit profesional dhe publik mbi shqiptimin dhe ekzekutimin e masave dhe dënimeve alternative</t>
  </si>
  <si>
    <r>
      <rPr>
        <b/>
        <sz val="11"/>
        <color indexed="8"/>
        <rFont val="Book Antiqua"/>
        <family val="1"/>
      </rPr>
      <t>1</t>
    </r>
    <r>
      <rPr>
        <sz val="11"/>
        <color indexed="8"/>
        <rFont val="Book Antiqua"/>
        <family val="1"/>
      </rPr>
      <t>. 4 tryeza/punëtori të përbashkëta me gjyqtarë, prokurorë, avokatë dhe grupe tjera të interesit, të realizuara</t>
    </r>
  </si>
  <si>
    <t>KGJK            KPK             IGJK         AKSP     Projekti IPA "Fuqizimi i mëtejm i ShKK dhe ShSK"</t>
  </si>
  <si>
    <t>Hartimi i programeve për ekzekutimin e masave të diversitetit</t>
  </si>
  <si>
    <r>
      <rPr>
        <b/>
        <sz val="11"/>
        <color indexed="8"/>
        <rFont val="Book Antiqua"/>
        <family val="1"/>
      </rPr>
      <t>1</t>
    </r>
    <r>
      <rPr>
        <sz val="11"/>
        <color indexed="8"/>
        <rFont val="Book Antiqua"/>
        <family val="1"/>
      </rPr>
      <t>. 5 Programe për ekzekutimin e masave të diversitetit, të hartuara (Dhjetor)</t>
    </r>
  </si>
  <si>
    <t>10.000 Donatoret</t>
  </si>
  <si>
    <t>Projekti IPA "Fuqizimi i mëtejm i ShKK dhe ShSK"</t>
  </si>
  <si>
    <t>Fuqizimi i Inspektoratit të MD-së për SHKK</t>
  </si>
  <si>
    <r>
      <rPr>
        <b/>
        <sz val="11"/>
        <color indexed="8"/>
        <rFont val="Book Antiqua"/>
        <family val="1"/>
      </rPr>
      <t>1</t>
    </r>
    <r>
      <rPr>
        <sz val="11"/>
        <color indexed="8"/>
        <rFont val="Book Antiqua"/>
        <family val="1"/>
      </rPr>
      <t xml:space="preserve">.5 (pesë)Trajnime profesionele per Inspektorët, të realizuara (Janar-Dhjetor);           </t>
    </r>
    <r>
      <rPr>
        <b/>
        <sz val="11"/>
        <color indexed="8"/>
        <rFont val="Book Antiqua"/>
        <family val="1"/>
      </rPr>
      <t>2</t>
    </r>
    <r>
      <rPr>
        <sz val="11"/>
        <color indexed="8"/>
        <rFont val="Book Antiqua"/>
        <family val="1"/>
      </rPr>
      <t>. 80 inspektime nga Inspektorati i MD për SHKK, te realizuara (Janar-Dhjetor).</t>
    </r>
  </si>
  <si>
    <t>Donatoret/Kosto Administrative</t>
  </si>
  <si>
    <t>MAP/IKAP, Akademia per Siguri Publike e Kosoves.</t>
  </si>
  <si>
    <t>Fuqizimi i kapaciteteve të mjekësisë ligjore dhe drejtësisë tranzicionale</t>
  </si>
  <si>
    <t xml:space="preserve">Funksionalizimi i plotë i Institutit të mjekësisë ligjore  dhe Ngritja e kapaciteteve profesionale në fushën e Mjekësisë Ligjore </t>
  </si>
  <si>
    <r>
      <rPr>
        <b/>
        <sz val="11"/>
        <color indexed="8"/>
        <rFont val="Book Antiqua"/>
        <family val="1"/>
      </rPr>
      <t>1</t>
    </r>
    <r>
      <rPr>
        <sz val="11"/>
        <color indexed="8"/>
        <rFont val="Book Antiqua"/>
        <family val="1"/>
      </rPr>
      <t xml:space="preserve">.Rregullorja për organizimin e  brendshëm dhe sistematizimin e  Institutit  për Mjekësinë Ligjore, e miratuar (Mars); </t>
    </r>
    <r>
      <rPr>
        <b/>
        <sz val="11"/>
        <color indexed="8"/>
        <rFont val="Book Antiqua"/>
        <family val="1"/>
      </rPr>
      <t>2.</t>
    </r>
    <r>
      <rPr>
        <sz val="11"/>
        <color indexed="8"/>
        <rFont val="Book Antiqua"/>
        <family val="1"/>
      </rPr>
      <t xml:space="preserve"> UA per ekzaminimin mjeko-ligjor, I miratuar  (Qershor)                          </t>
    </r>
    <r>
      <rPr>
        <b/>
        <sz val="11"/>
        <color indexed="8"/>
        <rFont val="Book Antiqua"/>
        <family val="1"/>
      </rPr>
      <t>3</t>
    </r>
    <r>
      <rPr>
        <sz val="11"/>
        <color indexed="8"/>
        <rFont val="Book Antiqua"/>
        <family val="1"/>
      </rPr>
      <t xml:space="preserve">. Analiza e mangësive dhe vlerësimi i nevojave për trajnim të kapaciteteve të strukturës institucionale të IML-së për të ofruar shërbime efektive të pavarura ligjore  , e hartuar (Shtator)                                    </t>
    </r>
    <r>
      <rPr>
        <b/>
        <sz val="11"/>
        <color indexed="8"/>
        <rFont val="Book Antiqua"/>
        <family val="1"/>
      </rPr>
      <t>4</t>
    </r>
    <r>
      <rPr>
        <sz val="11"/>
        <color indexed="8"/>
        <rFont val="Book Antiqua"/>
        <family val="1"/>
      </rPr>
      <t xml:space="preserve">.3 (tri) Programe  trajnimi për stafin menaxhues te IML, të realizuara (Qershor-Dhjetor);                            </t>
    </r>
    <r>
      <rPr>
        <b/>
        <sz val="11"/>
        <color indexed="8"/>
        <rFont val="Book Antiqua"/>
        <family val="1"/>
      </rPr>
      <t xml:space="preserve">    </t>
    </r>
    <r>
      <rPr>
        <sz val="11"/>
        <color indexed="8"/>
        <rFont val="Book Antiqua"/>
        <family val="1"/>
      </rPr>
      <t xml:space="preserve">                                                                                                                                              </t>
    </r>
    <r>
      <rPr>
        <b/>
        <sz val="11"/>
        <color indexed="8"/>
        <rFont val="Book Antiqua"/>
        <family val="1"/>
      </rPr>
      <t>5.</t>
    </r>
    <r>
      <rPr>
        <sz val="11"/>
        <color indexed="8"/>
        <rFont val="Book Antiqua"/>
        <family val="1"/>
      </rPr>
      <t xml:space="preserve"> 1 (Një) antropolog mjekoligjor icertifikuar,  (Dhjetor)                                                                 </t>
    </r>
    <r>
      <rPr>
        <b/>
        <sz val="11"/>
        <color indexed="8"/>
        <rFont val="Book Antiqua"/>
        <family val="1"/>
      </rPr>
      <t xml:space="preserve">6. </t>
    </r>
    <r>
      <rPr>
        <sz val="11"/>
        <color indexed="8"/>
        <rFont val="Book Antiqua"/>
        <family val="1"/>
      </rPr>
      <t xml:space="preserve">9 (nente) mjekë ligjor te trajnuar per: pediatri mjeko-ligjore, kardiologji mjeko-ligjore, vdekje të papritura dhe vdekje në institucionet shëndetësore dhe të kujdestarisë, përcaktimin e moshës së personit të gjallë (Mars-Dhjetor)                </t>
    </r>
    <r>
      <rPr>
        <b/>
        <sz val="11"/>
        <color indexed="8"/>
        <rFont val="Book Antiqua"/>
        <family val="1"/>
      </rPr>
      <t>7.</t>
    </r>
    <r>
      <rPr>
        <sz val="11"/>
        <color indexed="8"/>
        <rFont val="Book Antiqua"/>
        <family val="1"/>
      </rPr>
      <t xml:space="preserve">  1 (nje) mjeke ligjore e trajnuar në fushen e ekzaminimeve klinike tek sulmet seksuale (Dhjetor);                             </t>
    </r>
    <r>
      <rPr>
        <b/>
        <sz val="11"/>
        <color indexed="8"/>
        <rFont val="Book Antiqua"/>
        <family val="1"/>
      </rPr>
      <t>8.</t>
    </r>
    <r>
      <rPr>
        <sz val="11"/>
        <color indexed="8"/>
        <rFont val="Book Antiqua"/>
        <family val="1"/>
      </rPr>
      <t xml:space="preserve"> 9 (nente) mjekë ligjor të trajnuar për plotësimin e certifikates se vdekjes; (Tetor);                             </t>
    </r>
    <r>
      <rPr>
        <b/>
        <sz val="11"/>
        <color indexed="8"/>
        <rFont val="Book Antiqua"/>
        <family val="1"/>
      </rPr>
      <t xml:space="preserve">9. </t>
    </r>
    <r>
      <rPr>
        <sz val="11"/>
        <color indexed="8"/>
        <rFont val="Book Antiqua"/>
        <family val="1"/>
      </rPr>
      <t xml:space="preserve">8 (tetë) raste të mbetjeve mortore ekzistuese dhe artefakteve, te trajtuara (Janar-Dhjetor);              </t>
    </r>
    <r>
      <rPr>
        <b/>
        <sz val="11"/>
        <color indexed="8"/>
        <rFont val="Book Antiqua"/>
        <family val="1"/>
      </rPr>
      <t xml:space="preserve">12. </t>
    </r>
    <r>
      <rPr>
        <sz val="11"/>
        <color indexed="8"/>
        <rFont val="Book Antiqua"/>
        <family val="1"/>
      </rPr>
      <t>9 (nente) mjekë ligjor të trajnuar në fushen e  biokimisë mjeko-ligjore        (Shtator)</t>
    </r>
    <r>
      <rPr>
        <b/>
        <sz val="11"/>
        <color indexed="8"/>
        <rFont val="Book Antiqua"/>
        <family val="1"/>
      </rPr>
      <t xml:space="preserve">               </t>
    </r>
    <r>
      <rPr>
        <sz val="11"/>
        <color indexed="8"/>
        <rFont val="Book Antiqua"/>
        <family val="1"/>
      </rPr>
      <t xml:space="preserve">                                                       </t>
    </r>
    <r>
      <rPr>
        <b/>
        <sz val="11"/>
        <color indexed="8"/>
        <rFont val="Book Antiqua"/>
        <family val="1"/>
      </rPr>
      <t xml:space="preserve">  </t>
    </r>
  </si>
  <si>
    <t>Kosto Administrative; 300,000.00 Donatorët</t>
  </si>
  <si>
    <t>MAP, Projekti IPA II për Mjekësi Ligjore KQPP/ZKM/KNKK</t>
  </si>
  <si>
    <t xml:space="preserve"> Blloku 1 'Kriteret Politike';           Kapitulli 23</t>
  </si>
  <si>
    <t xml:space="preserve">Plani Zhvillimor Strategjik i MD 2018 - 2021; Programi i Qeverise 2017-2021      </t>
  </si>
  <si>
    <t>Avancimi i shërbimeve laboratorike mjekoligjore</t>
  </si>
  <si>
    <r>
      <rPr>
        <b/>
        <sz val="11"/>
        <color indexed="8"/>
        <rFont val="Book Antiqua"/>
        <family val="1"/>
      </rPr>
      <t>1.</t>
    </r>
    <r>
      <rPr>
        <sz val="11"/>
        <color indexed="8"/>
        <rFont val="Book Antiqua"/>
        <family val="1"/>
      </rPr>
      <t xml:space="preserve">Manualet e cilësisë dhe dokumentacionit te nevojshem per fillimin e procedurave te Akreditimit te shërbimeve laboratorike mjekoligjore, te hartuara (Dhjetor);                            </t>
    </r>
    <r>
      <rPr>
        <b/>
        <sz val="11"/>
        <color indexed="8"/>
        <rFont val="Book Antiqua"/>
        <family val="1"/>
      </rPr>
      <t>2</t>
    </r>
    <r>
      <rPr>
        <sz val="11"/>
        <color indexed="8"/>
        <rFont val="Book Antiqua"/>
        <family val="1"/>
      </rPr>
      <t>.   3 toksikologë mjeko ligjor, të trajnuar, (Janar-Dhjetor)</t>
    </r>
  </si>
  <si>
    <t>200.000.00 Donatoret</t>
  </si>
  <si>
    <t>MSh, MTI</t>
  </si>
  <si>
    <t>Fuqizimi i bashkëpunimit në fushën e mjekësisë ligjore</t>
  </si>
  <si>
    <t>1. 2 (dy)punetori te perbashketa me  prokurorë, gjyqtarë dhe zyrtarë policorë, te realizuara (Qershor-Dhjetor)                                 3. Plani i rrjetit ndërkombëtar dhe rajonal, i hartuar (Dhjetor);              4. Marreveshja e Mirekuptimit me Universitetin e Splitit, e nenshkruar (Dhjetor)                              4. 1 Trajnim ne program nderkombetar, te udhehequr nga SIDA/Suedi, me pjesemarrje te disa shteteve (profile te ndryshme), per parandalimin dhe trajtimin e dhunes se bazuar ne gjini, i realizuar (Mars-Nentor)</t>
  </si>
  <si>
    <t>50.000.00 Donatoret dhe Kosto administrative</t>
  </si>
  <si>
    <t xml:space="preserve">KPK, MPB,PK KGJK, MSh, </t>
  </si>
  <si>
    <t>Ngritja dhe forcimi i Departamentit pë drejtësi tranzicionale dhe Mbështetje të Viktimave të Krimit</t>
  </si>
  <si>
    <r>
      <rPr>
        <b/>
        <sz val="11"/>
        <color indexed="8"/>
        <rFont val="Book Antiqua"/>
        <family val="1"/>
      </rPr>
      <t>1</t>
    </r>
    <r>
      <rPr>
        <sz val="11"/>
        <color indexed="8"/>
        <rFont val="Book Antiqua"/>
        <family val="1"/>
      </rPr>
      <t xml:space="preserve">. 7 (shtate)zyrtarë të rekrutuar;                 </t>
    </r>
    <r>
      <rPr>
        <b/>
        <sz val="11"/>
        <color indexed="8"/>
        <rFont val="Book Antiqua"/>
        <family val="1"/>
      </rPr>
      <t>2</t>
    </r>
    <r>
      <rPr>
        <sz val="11"/>
        <color indexed="8"/>
        <rFont val="Book Antiqua"/>
        <family val="1"/>
      </rPr>
      <t xml:space="preserve">. 7 (shtate) zyrtarë të trajnuar;                             </t>
    </r>
    <r>
      <rPr>
        <b/>
        <sz val="11"/>
        <color indexed="8"/>
        <rFont val="Book Antiqua"/>
        <family val="1"/>
      </rPr>
      <t>3</t>
    </r>
    <r>
      <rPr>
        <sz val="11"/>
        <color indexed="8"/>
        <rFont val="Book Antiqua"/>
        <family val="1"/>
      </rPr>
      <t xml:space="preserve">. Themelimi i zyres per kompensimin e personave te akuzuar per krimet e pretenduara ne proceset gjyqesore prane dhomave te specializuara                          </t>
    </r>
    <r>
      <rPr>
        <b/>
        <sz val="11"/>
        <color indexed="8"/>
        <rFont val="Book Antiqua"/>
        <family val="1"/>
      </rPr>
      <t>4</t>
    </r>
    <r>
      <rPr>
        <sz val="11"/>
        <color indexed="8"/>
        <rFont val="Book Antiqua"/>
        <family val="1"/>
      </rPr>
      <t xml:space="preserve">. Projekt Udhëzim administrativ për kompensimin e personave të akuzuar për krimet e pretenduara në proceset gjyqësore pranë dhomave të specializuara, të shpallur të pafajshëm me vendim të plotfuqishëm, i miratuar (Qershor)                           </t>
    </r>
    <r>
      <rPr>
        <b/>
        <sz val="11"/>
        <color indexed="8"/>
        <rFont val="Book Antiqua"/>
        <family val="1"/>
      </rPr>
      <t>5</t>
    </r>
    <r>
      <rPr>
        <sz val="11"/>
        <color indexed="8"/>
        <rFont val="Book Antiqua"/>
        <family val="1"/>
      </rPr>
      <t>. Projekt Udhëzim Administrativ për mbështetjen e nevojshme financiare  për anëtarët e ngushtë të familjes së personave të akuzuar  për krimet e pretenduara në proceset gjyqësore pranë dhomave të specializuara, për shpenzimet e ndërlidhura me udhëtimet e tyre  kur  procedurat gjyqësore zhvillohen jashtë Kosovës, i miratuar (Qershor)</t>
    </r>
  </si>
  <si>
    <t>168,861.48 BRK; 20000 Donatoret</t>
  </si>
  <si>
    <t>MAP, ZKM</t>
  </si>
  <si>
    <t>Zhvillimi i kapaciteteve profesionale për funksionim efikas në fushën e drejtësisë</t>
  </si>
  <si>
    <t>Funksionalizimi i plotë i Avokaturës Shtetërore dhe krijimi i njësisë së veçantë për çështje të arbitrazhit</t>
  </si>
  <si>
    <r>
      <t xml:space="preserve">
</t>
    </r>
    <r>
      <rPr>
        <b/>
        <sz val="11"/>
        <color indexed="8"/>
        <rFont val="Book Antiqua"/>
        <family val="1"/>
      </rPr>
      <t>1</t>
    </r>
    <r>
      <rPr>
        <sz val="11"/>
        <color indexed="8"/>
        <rFont val="Book Antiqua"/>
        <family val="1"/>
      </rPr>
      <t xml:space="preserve">. 4 avokatë shtetëror, të rekrutuar (Mars)                                                                      </t>
    </r>
    <r>
      <rPr>
        <b/>
        <sz val="11"/>
        <color indexed="8"/>
        <rFont val="Book Antiqua"/>
        <family val="1"/>
      </rPr>
      <t>2</t>
    </r>
    <r>
      <rPr>
        <sz val="11"/>
        <color indexed="8"/>
        <rFont val="Book Antiqua"/>
        <family val="1"/>
      </rPr>
      <t xml:space="preserve">. 10 avokatë shtetëror, të trajnuar                                    </t>
    </r>
    <r>
      <rPr>
        <b/>
        <sz val="11"/>
        <color indexed="8"/>
        <rFont val="Book Antiqua"/>
        <family val="1"/>
      </rPr>
      <t>3</t>
    </r>
    <r>
      <rPr>
        <sz val="11"/>
        <color indexed="8"/>
        <rFont val="Book Antiqua"/>
        <family val="1"/>
      </rPr>
      <t>. Funksionalizimi i plotë i databazës për AVSH (Qershor)</t>
    </r>
  </si>
  <si>
    <t>1. 42,000.00 BRK; 2-3 Donatoret</t>
  </si>
  <si>
    <t>MAP, MAPL, Asociacioni i Komunave</t>
  </si>
  <si>
    <t>Avancimi i sistemit të administrimit të pasurisë së sekuestruar dhe konfiskuar</t>
  </si>
  <si>
    <r>
      <rPr>
        <b/>
        <sz val="11"/>
        <color indexed="8"/>
        <rFont val="Book Antiqua"/>
        <family val="1"/>
      </rPr>
      <t>1</t>
    </r>
    <r>
      <rPr>
        <sz val="11"/>
        <color indexed="8"/>
        <rFont val="Book Antiqua"/>
        <family val="1"/>
      </rPr>
      <t xml:space="preserve">. Aktivitetet e përbashkëta për fushën e konfiskimit/sekuestrimit të pasurisë me akterët relevant, të realizuara, (dhjetor)
</t>
    </r>
    <r>
      <rPr>
        <b/>
        <sz val="11"/>
        <color indexed="8"/>
        <rFont val="Book Antiqua"/>
        <family val="1"/>
      </rPr>
      <t>2</t>
    </r>
    <r>
      <rPr>
        <sz val="11"/>
        <color indexed="8"/>
        <rFont val="Book Antiqua"/>
        <family val="1"/>
      </rPr>
      <t xml:space="preserve">. Zgjerimi i hapësirave të depos ekzistuese (Shtator);                                                       
</t>
    </r>
    <r>
      <rPr>
        <b/>
        <sz val="11"/>
        <color indexed="8"/>
        <rFont val="Book Antiqua"/>
        <family val="1"/>
      </rPr>
      <t>4</t>
    </r>
    <r>
      <rPr>
        <sz val="11"/>
        <color indexed="8"/>
        <rFont val="Book Antiqua"/>
        <family val="1"/>
      </rPr>
      <t xml:space="preserve">. 8 (Tetë) ankande për shitjen e pasurisë të sekuestruar dhe konfiskuar dhe të hyrat, të realizuara  (janar-dhjetor)                                                   </t>
    </r>
    <r>
      <rPr>
        <b/>
        <sz val="11"/>
        <color indexed="8"/>
        <rFont val="Book Antiqua"/>
        <family val="1"/>
      </rPr>
      <t xml:space="preserve"> 5</t>
    </r>
    <r>
      <rPr>
        <sz val="11"/>
        <color indexed="8"/>
        <rFont val="Book Antiqua"/>
        <family val="1"/>
      </rPr>
      <t>. 25 trajnime për stafin, të realizuara, (dhjetor)</t>
    </r>
  </si>
  <si>
    <t xml:space="preserve">                 1 - 5 Donatoret2. 100000 BRK</t>
  </si>
  <si>
    <t>KGJK, KPK, PK, MAP/IKAP, Projekti i IPA “Mbështetje e mëtejme për institucionet e Kosovës në luftën kundër krimit të organizuar dhe korrupsionit”</t>
  </si>
  <si>
    <t xml:space="preserve">Parandalimi i dhunës në familje </t>
  </si>
  <si>
    <r>
      <rPr>
        <b/>
        <sz val="11"/>
        <color indexed="8"/>
        <rFont val="Book Antiqua"/>
        <family val="1"/>
      </rPr>
      <t>1</t>
    </r>
    <r>
      <rPr>
        <sz val="11"/>
        <color indexed="8"/>
        <rFont val="Book Antiqua"/>
        <family val="1"/>
      </rPr>
      <t xml:space="preserve">.Buletini vjetor, i publikuar (Dhjetor);                                    </t>
    </r>
    <r>
      <rPr>
        <b/>
        <sz val="11"/>
        <color indexed="8"/>
        <rFont val="Book Antiqua"/>
        <family val="1"/>
      </rPr>
      <t>3.</t>
    </r>
    <r>
      <rPr>
        <sz val="11"/>
        <color indexed="8"/>
        <rFont val="Book Antiqua"/>
        <family val="1"/>
      </rPr>
      <t xml:space="preserve"> Organizimi i Konferencës  rajonale (Dhjetor)                           </t>
    </r>
    <r>
      <rPr>
        <b/>
        <sz val="11"/>
        <color indexed="8"/>
        <rFont val="Book Antiqua"/>
        <family val="1"/>
      </rPr>
      <t>4.</t>
    </r>
    <r>
      <rPr>
        <sz val="11"/>
        <color indexed="8"/>
        <rFont val="Book Antiqua"/>
        <family val="1"/>
      </rPr>
      <t xml:space="preserve">  Plani i Veprimit i Strategjisë Kombetare Kunder Dhunes ne Familje, I rishikuar (Qershor)</t>
    </r>
  </si>
  <si>
    <t>1. BRK         1- 3 Donatoret</t>
  </si>
  <si>
    <t>ZKM/ABGJ, KGJK, KPK, MPB, PK,  MPMS, MASHT, MAPL, MKRS,MF, Agjencioni I Statistikave, Akademia e Drejtesise,  UNKT, Un Women, OSCE, Ambasada Amerikane.</t>
  </si>
  <si>
    <t>Strategjia Kombëtare e Republikës së Kosovës për Mbrojtje nga Dhuna në Familjedhe Plani i Veprimit 2016 – 2020</t>
  </si>
  <si>
    <t>Rishikimi Funksional i sektorit të sundimit të ligjit</t>
  </si>
  <si>
    <t>350000 BRK;     700,000.00 Donatoret(projekti "Mbeshtjetje rishikimit funksional dhe zhvillimi i strategjise sektoriale per sektorin e sundimit te ligjit ne Kosove)</t>
  </si>
  <si>
    <t>Zyra e Presidentit, MPB, MF, ZKM, KGJK, KPK, Dogana, UP, PK, Ambasade e ShBA dhe UK, Zyra e BE-se</t>
  </si>
  <si>
    <t>Plani Zhvillimor i MD 2018-2021; Programi i Qeverise 2017-2021</t>
  </si>
  <si>
    <t>MD</t>
  </si>
  <si>
    <t>Zhvillimi dhe Zbatimi i programeve për de-radikalizimin, rehabilitimin dhe riintegrimin e luftëtarëve të kthyer, duke përfshirë ata në burgje</t>
  </si>
  <si>
    <t xml:space="preserve">Janar - Dhjetor      </t>
  </si>
  <si>
    <t>3000 Donatoret</t>
  </si>
  <si>
    <t xml:space="preserve">Plani Zhvillimor i MD 2018-2021 ; Programi i Qeverise 2017-2021     </t>
  </si>
  <si>
    <t xml:space="preserve">1. Programi i rehabilitimit për të burgosurit e denuar për vepra të terrorizmit, i aplikuar nje here ne muaj(Dhjetor) ;     2. Programi I paralirimit për të burgosurit e denuar për vepra të terrorizmit, I aplikuar, nje here ne muaj(Dhjetor);           </t>
  </si>
  <si>
    <t>Hartimi i legjislacionit ne fushën e të drejtave pronësore</t>
  </si>
  <si>
    <t>Janar - Korrik</t>
  </si>
  <si>
    <t>Donatoret</t>
  </si>
  <si>
    <t>MMPH, AKP, MAPL, ZKM, Projekti USAID/PRP</t>
  </si>
  <si>
    <t>PKZMSA, Kapitulli 4</t>
  </si>
  <si>
    <t>SKZH, Masa 13,  aktiviteti 13.1. dhe  13.2</t>
  </si>
  <si>
    <t>PRE 2019-2021 (Masa #9 Sigurimi i të drejtave pronësore duke adresuar informalitetin në sektorin e pronës së paluajtshme)</t>
  </si>
  <si>
    <t xml:space="preserve">Strategjia Kombëtare për të Drejtat Pronësore 2017 - 2020 </t>
  </si>
  <si>
    <t>1. Koncept Dokumenti per transformimin e te drejtes se shfrytezimit ne prone shoqerore, I miratuar(Qershor);  2. Projektligji për të drejtat pronësore të shtetasve të
Huaj, i miratuar (Korrik)</t>
  </si>
  <si>
    <t>2.2.11</t>
  </si>
  <si>
    <t>Pjesmarrja në sesionet informative te bashkeorganizuara me institucionet relavante ne Diaspore lidhur me exportin e produkteve vendore dhe  prezantimin e mundesive investive në Kosovë.</t>
  </si>
  <si>
    <t>1. Marrëveshjet e bashkëpunimit (të nënshkruara) dhe eksportimi i produkteve sipas këtyre marrëveshjeve(i realizuar), (nëntor, 2019)            
2. Prezantimi i platformes DIKOS e cila i dedikohet komunikimeve të mundesive direkte të bizneseve (i realizuar), dhjetor, 2019;</t>
  </si>
  <si>
    <t>MTI,MZHE, Odat Ekonomike, RRBDSH, etj</t>
  </si>
  <si>
    <t>3.18. Kapitulli 17 i acquis-së: Politikat ekonomike dhe monetare</t>
  </si>
  <si>
    <t>Masa 19</t>
  </si>
  <si>
    <t>Programi i Qeverise 2017-2021 
Strategjia per diaporen 2019-2023</t>
  </si>
  <si>
    <t>MDIS</t>
  </si>
  <si>
    <t>MINISTRIA E DIASPORËS DHE INVESTIMEVE STRATEGJIKE</t>
  </si>
  <si>
    <t>NXITJA, TËRHEQJA DHE PROMOVIMI I MUNDËSIVE PËR INVESTIME STRATEGJIKE DHE INVESTIMEVE TË DIASPORËS.</t>
  </si>
  <si>
    <t xml:space="preserve">Organizimi i forumeve ekonomike për tërheqjen e investimeve strategjke dhe atyre nga diaspora 
</t>
  </si>
  <si>
    <t xml:space="preserve">1.Së paku dy (2) forume jashtë vendit ( të mbajtura), 50-70 biznese pjesëmarrëse në keto forume. ( forumi i parë në maujin maj 2019, i dyti në maujin nëntor 2019).                                                   2. Hartimi dhe botimi i broshurave dhe materialet tjera për promovim (të botuara prill 2019);
</t>
  </si>
  <si>
    <t>MDIS,MTI, MZHE, MPJ, Agjencionet, Asociaconet ekonomike</t>
  </si>
  <si>
    <t>Programi i Qeverise 2017-2021 
Strategjia për diaporën 2019-2023</t>
  </si>
  <si>
    <t xml:space="preserve">Përgatitja  dhe promovimi i projekteve në panaire  ndërkombëtare dhe në sesione informues para bizneseve të diaspores (panaire për tërheqjen e investimeve/panaire në promovimin e sektorëve strategjikë)
trategjike - Sesione informuese;
</t>
  </si>
  <si>
    <t xml:space="preserve">1. Hartimi i së paku 2 projekte sektoriale /materialeve për sektorë strategjikë dhe pjesëmarrje në 2 panaire ndërkombëtare; 
2. Pesë (5) sesione informuese të mbajtura, së paku me 30 pjesëmarrës; (Gjermani, Austri, Belgjikë, Angli, Finland, SHBA).
3.  Hartimi i listës së bizneseve të diaspores me potencial investues strategjike ( e hartuar, dhjetor 2019);
</t>
  </si>
  <si>
    <t>MDIS, MTI MPJ,MZHE, Agjencionet, RRBDSH</t>
  </si>
  <si>
    <t xml:space="preserve">1.Organizimi i takimeve  tradicionale, forumeve, konferencave dhe Bashke organizim i B2B, Sesioneve Informative si dhe panaireve në diasporë dhe në Kosovë 
për joshjen e Investimeve nga Diaspora në Kosovë dhe eksportin e produkteve                                        
</t>
  </si>
  <si>
    <t>1.Së paku 2 forume të bashkëorganizuara në Diasporë dhe Kosovë (nëntor 2019), rreth 200 biznese nga diaspora pjesmarrëse në këtë forum.                                                                                                                                                  2.Bashkëorganizimi i takimeve B2B, në së paku ne 2 shtete(Gjermani, Suedi,Turqi, (dhjetor 2019), rreth 100 biznese pjesmarrëse/Marrëveshjet e bashkëpunimit (të nënshkruara) dhe eksportimi i produkteve sipas këtyre marrëveshjeve( i realizuar), (dhjetor 2019). 
3. "Takimin tradicional me Bizneset e Diasporës që kanë investuar në Kosovë, rreth 100 pjesmarrës, (Qershor 2019) /Informimi lidhur me lehtësirat dhe mundesitë e reja nga qeveria, si  dhe informim per mundesite e exportit per produketet e tyre ne diaspore dhe me gjere       (Qershor 2019)"                                            4.Rreth 300 biznese pjesmarrese nga diaspora  dhe atyre qe kane inestuar ne Kosove ne "Javen me Bizneset e Diasporës"/Prezantimi i te arriturave nga imstitucionet qeveritare lidhur me listimin e kerkesave nga viti paraprak dhe kerkesat e reja qe do te pasojne nga bizneset te cilat do ti drejtohen qeverise serisht si rekomandime per krijimin e kushteve me te favorshme ne te berit biznes ne Kosove (i realizuar), (tetor 2019);
5. Skëmbimi përvojash me së paku 3 shtete tjera lidhur me informimin e politikave të avansuara rreth diasporës ( i realizuar) dhjetor 2019;</t>
  </si>
  <si>
    <t>MTI,MZHE, Odat Ekonomike, etj</t>
  </si>
  <si>
    <t xml:space="preserve">Relizimi i hulumtimeve dhe analizve për fuqizimin, lehtësimin dhe nxitjen e angazhimit të diasporës në zhvillimin socio-ekonomik të vendit;
</t>
  </si>
  <si>
    <t xml:space="preserve">1.Hulumtimi: "Shërbimet bankare të veçanta për investitorët e mundshëm potencial nga diaspora", shtator 2019, (i përfunduar), së paku 4000 respodent pjesëmarrës në këtë hulumtim;
2. Identifikimi dhe evidentimi i sfidave të bizneseve të diasporës që kanë investuar në Kosovë. (analize me se paku 200 biznese pjesemarrese, nentor 2019);            </t>
  </si>
  <si>
    <t>MTI, MZHE, KIESA, Komunat, Odat ekonomike, RRBDSH, etj</t>
  </si>
  <si>
    <t>RUAJTJA DHE ZHVILLIMI I IDENTITETIT TË PJESËTARËVE TË DIASPORËS</t>
  </si>
  <si>
    <t xml:space="preserve">Organizimi i aktiviteteve kulturoro-sportive për diasporen në Kosovë dhe diasporë
 </t>
  </si>
  <si>
    <t xml:space="preserve">1. Ditët e Diasporës në Kosovë ( të mbajtura),  me së paku 10000 pjesëtarë të diasporës pjesëmarrës në këto aktivitete, gusht 2019.
2. Ditët e Kulturës Shqiptare (të mbajtura) në në së paku 5 shtete (Gjermani, Zvicër, Turqi, Austri, Slloveni), rreth 5000 pjesëtarë të diasporës pjesemarrës në këto aktivitete, dhjetor 2019.
3. Aktivitetet kulturore për nder të pavarësisë së Kosovës (të mbajtura) në së paku 3 shtete (Gjermani, Zvicër, Skaninavi, Francë etj), rreth 1500 pjesëmarrës, Mars 2019.
4. Aktivitetet sportive në diapsorë (të mbajtura) në Gjermani dhe Zvicër, rreth 15 klube shqiptare në diasporë pjesemarrese, Qershor 2019.
5. Së paku 3 tryeza diskutimi me rrjetet e të rinjve në diasporë, (të mbajtura), në Austri, Zvicër, Blergjikë etj, rreth 150 të rinjë nga diaspora të përfshirë në këto tryeza, tetor 2019
6. Së paku 30 aktiviteteve (koncerte, filma, shfaqje teatrale, panele, ekspozita, konferenca, kurse dhe aktivitete tjera të mbajura në Qendrat Kulturore në Zvicër, Turqi dhe Suedi, me së paku 400 pjesmarrës, dhjetor 2019.
</t>
  </si>
  <si>
    <t>Komunat, MPB, MKRS, OJQ, RTK, shoqatat kulturore,  rrjetet e te rinjeve, misionet Diplomatike dhe Konsullore të Republikës së Kosovës dhe Shqipërisë</t>
  </si>
  <si>
    <t>Strategjia për Diasporën dhe Mërgatën dhe Plani i Veprimit</t>
  </si>
  <si>
    <t>Zhvillimi i mësimit plotësues gjuhën amëtare në diasporë</t>
  </si>
  <si>
    <t>1. Furnizimi me libra dhe materiale mësimore të shpërndara në së paku 300 shkolla/klasa në diasporë nëpërmjet shoqatave të mësueseve, qendrave kulturore, misioneve diplomatike dhe konsullore.  Së paku 6000 nxënës të pajisur me libra dhe materiale mësimore; (Nentor 2019.
2. Organizimi i së paku 7 ekskurzioneve mësimore njohese të nxënesve, stundteve dhe mesuesve nga diaspora në Kosovë dhe Shqiperi, sepaku 300 pjesemarres, Tetor 2019.
3. 2 shkolla verore te tipit kamp në Kosove dhe përfshirja e rreth 80 pjesemarresve ne keto shkolla (gusht, 2019);
4.  Sepaku 4 kuize te diturise ne diaspore dhe finalja e kuizit te diturise ne Kosovë (te organizura) (Korrik 2019);
5. Organizimi i 1 konference me student dhe shkenctar nga diaspora ne Kosove (nentor 2019);
6. Digjitalizimi dhe promovimi i teksteve shkollore për mësimin e gjuhës shqipe përmes aplikacioneve mobile, ( i përfunduar), dhjetor 2019.</t>
  </si>
  <si>
    <t>MASHT, MAS, FSK, MSH, PK, MPJ, DKA-te, Shoqatat a arsimtarëve në diasporë etj</t>
  </si>
  <si>
    <t xml:space="preserve">Ngitja e cilësisë se mësimdhnies dhe rritja e numrit të nxënesve dhe klasave ne diasporë
</t>
  </si>
  <si>
    <t>1. Së paku 1 seminar rajonal me mësues në diapsorë (i organizuar), me pjesëmarrjen e të mesuesve të sepaku 6 shteteve, me 30 mësues të mësimit plotësues te gjuhes amëtare ( tetor 2019).
2. Sepaku 2 seminare me se paku 40 mesues te mesimit plotesues ne gjuhen ametare (te organizuara) ne dy shtete (nentor 2019);
3. Hapja e së paku 10 klasave të reja me mësim plotësues në gjuhën amëtare në së paku 5 shtete (nentor 2019).
4. Mbajtja e se paku 4 takimeve (Gjermani, Slloveni, Belgjike, Kroaci, Itali etj) sensibilizuese me mësues, prindër dhe shoqata ne diaspore për rritjen e numrit të nxënësve në kuadër të mësimit plotësues në diasporë. (nëntor 2019);
5. Ndihma per konsolidimin  e sepaku 5 shoqatave te mesuesve ne diaspore dhe krijimi i 1 unioni rajonal te 5 shoqatave te mesuesve nga Kroacia, Sllovenia, Italia, Bavaria-Gjermani dhe Asutria ( i perfunduar  ne tetor 2019);</t>
  </si>
  <si>
    <t>MASHT, MAS, MPJ, Inst. Shqiperise dhe Shoqatat a arsimtarëve në diasporë</t>
  </si>
  <si>
    <t>Funksionalizmi i kanalit të përbashkët i diasporës RTK - TVSH</t>
  </si>
  <si>
    <t>K1-K2</t>
  </si>
  <si>
    <t xml:space="preserve">1. Ofrimi i ndihmës në nënshkrimin e marrëveshjes mes RTK-TVSH, (marrevjeshja e nenshkruar), mars 2019;
2. Asistimi në përpilimin e skemës programore(ndihma e ofuar), maj 2019;
</t>
  </si>
  <si>
    <t>RTK, TVSH, Ministria e Diasporës, Shqipëri</t>
  </si>
  <si>
    <t>PROMOVIMI DHE AVANCIMI I TË DREJTAVE POLITIKE DHE SOCIALE TË DIASPORËS;</t>
  </si>
  <si>
    <t>Rregullimi i bazës ligjore për Diasporën.</t>
  </si>
  <si>
    <t>K1-K3</t>
  </si>
  <si>
    <t>1. Udhëzimi i brendshëm për pasuritë jofinanciare, te rekomanduar sipas Rregullorës Nr. 02/3013 për evidencën, e ruajtjes dhe tjetersimit të pasuris jofinanciare (i hartuar) (mars, 2019)
2. Rregullorja për subvencione të përsonave fizik (hartuar); mars, 2019
3. Rregullorja për ndarjen e çmimeve të diasporës, (hartuar); prill, 2019
4. Draftimi i një rregulloreje për Kartën e Diasporës; ( i perfundnuar), shtator, 2019</t>
  </si>
  <si>
    <t xml:space="preserve">MPJ, 
</t>
  </si>
  <si>
    <t>Fuqizimi i rrjeteve përkatësisht themelimi i shoqatave te juristëve dhe avokatëve në kuadër të shteteve ku janë themeluar këto rrjete.</t>
  </si>
  <si>
    <t>K2-K4</t>
  </si>
  <si>
    <t>1. Inicimi i themelimit të shoqatave të juristve në nivel shtetesh aty ku ka rrjete në së paku 3 shtete (Gjermani, Zvicër, Suedi, Austri (i përfunduar), nentor 2019.</t>
  </si>
  <si>
    <r>
      <rPr>
        <sz val="10"/>
        <rFont val="Book Antiqua"/>
        <family val="1"/>
      </rPr>
      <t>MPJ, Rrjetet e Juristëve, etj</t>
    </r>
    <r>
      <rPr>
        <sz val="11"/>
        <rFont val="Book Antiqua"/>
        <family val="1"/>
      </rPr>
      <t xml:space="preserve">
</t>
    </r>
  </si>
  <si>
    <t>Konferenca me jurist nga diaspora në bashkëpunim me odën e avokatis së Republikës së Kosovës</t>
  </si>
  <si>
    <t>Konferenca (e mbajtuar), së paku 12 jurist, pjesemarrës në konferencë dhe së paku 3 përfaqsues të shoqatave të juristive pjesemarrës në konferencë, dhjetor 2019;</t>
  </si>
  <si>
    <t>MD, OAK, shoqatat dhe rrjetet e juristëve</t>
  </si>
  <si>
    <t xml:space="preserve">1. Prezantimi i kartës së diasporës dhe DiKOS newsletter (revistë digjitale për më të rejat nga Qeveria e Kosovës)
</t>
  </si>
  <si>
    <t xml:space="preserve">1. Grupi punës ( i krijuar), fletushka informuese e përmuajshme që qarkullohet tek diaspora për më të rejat e Qeverisë nga fushat e ndryshme me interes për diasporën ( e perfunduar), dhjetor 2019.
2. Prezantimi i logove të ndryshme dhe përcaktimi për logot ekzistuese dhe Prezantimi i logove të reja sipas nevojës, draftimi i strategjise multi-sektoriale për shfrytëzimin e tyre në prezantimin e shtetit jashtë ( i perfunduar), Lansimi dhe promovimi i tyre në një ngjarje mediale organizuar nga Ministritë përkatëse ( i perfunduar), dhjetor 2019;
</t>
  </si>
  <si>
    <t>Plotësimi dhe përditësimi i Regjistrit të Diasporës</t>
  </si>
  <si>
    <t>1.Regjistri “online” i diasporës, i realizuar, (dhjetor 2019);
2. Fushata promovuese për regjistrimin “online” të diasporës, e reliazuar (dhjetor 2019);
3. Profilizimi i të dhënave të deritanishme dhe perditesimi i te dhenave te regjistrit të diasporës, i realizuar, dhjetor 2019.</t>
  </si>
  <si>
    <t xml:space="preserve">Misionet Diplomatike dhe Konsullore të Republikës së Kosovës dhe Shqipërisë, shoqatat dhe OJQ-te e ndryshme në diasporë dhe Kosovë; </t>
  </si>
  <si>
    <t>Sensibilizimi për sistemin juridik të Republikës së Kosovës për investimet nga diaspora dhe çështje tjera jurdike</t>
  </si>
  <si>
    <t>1. Së paku 3 takime, në së paku 3 shtete (Gjrmani, Zvicër, Francë, Austri, Suedi)-të mbajtura me Rrejetet e Biznesit; Shoqatat të Juristve të Diasporës dhe mekanizmat tjerë relevant, tetor, 2019.</t>
  </si>
  <si>
    <t xml:space="preserve">KGJK, MD, Shoqatat e Juristëve; Rjetet e Bisnesit, </t>
  </si>
  <si>
    <t>Fuqizimi i sundimit të ligjit</t>
  </si>
  <si>
    <t>Avancimi i kornizës strategjike dhe ligjore</t>
  </si>
  <si>
    <t xml:space="preserve">1. Strategjia Policimi i Udhëhequr nga Inteligjenca, i miratuar (qershor);
2. Strategjia për Menaxhimin e Integruar të Kufirit, e miratuar (dhjetor);
3. Strategjia kundër Trafikimit me Njerëz, e miratuar (qershor);
4. Strategjia për Sigurinë Kibernetike, e miratuar (dhjetor); 
5. Strategjia shtetërore për migrim dhe plani i veprimit 2019-2023, e miratuar (qershor);                                                
6. Strategjia shtetërore dhe plani i veprimit kundër Kundër Krimit të organizuar 2018-2023, e miratuar             7. Ligji për Sigurinë Kibernetike, i miratuar (tetor);
8. Ligji për Ndryshimin dhe Plotësimin e Ligjit Nr. 04/L-004 për Shërbimet Private të Sigurisë;  i miratuar (korrik);
9. Ligji për Pensionet e Zyrtarëve Policor të Policis së Kosovës dhe Punonjësit e Inspektoratit Policor të Kosovës me Autorizime Policore, i miratuar (dhjetor);
10. Projekligji për Rendin dhe Qetësinë Publike, i miratuar (dhjetor);
11. Projektligji për Tubimet Publike, i miratuar (dhjetor);
12. Tetë (8) aktet nënligjore për Ligjin për Azil dhe Ligjin për të Huaj, të miratuara (dhjetor)
- Rregullorja për Integrimin e perfituesve te mbrojtes Nderkombetare, e miratuar
- Udhezimi Administrativ për ndryshimin dhe plotësimin e Udhëzimit Administrativ (MPB) nr. 22/2013 për Kushtet dhe Procedurat e Vazhdimit te Vizës, I miratuar
- Udhezimi Administrativ për ndryshimin dhe plotësimin e Udhëzimit Administrativ (MPB) nr. 02/2014 për Dokumentet e Udhëtimit për të Huajt, I miratuar
- Udhezimi Administrativ për Ndryshimin dhe Plotësimin e Udhëzimit Administrativ (MPB) Nr. 26/2013 për Procedurën e Humbjes së Shtetësisë së Kosovës me Lirim dhe Privim, I miratuar
- Udhezimi Administrativ për ndryshimin dhe plotësimin e Udhëzimit Administrativ (QKR)  nr. 01-2015 për Themelimin e Komisionit të Ankesave për të Huajt, I miratuar
- Udhezimi Administrativ për Ndryshimin dhe Plotësimin e Udhëzimit Administrativ (MPB) Nr. 05/2015 për Procedurën dhe Kriteret e Përcaktimit të Statusit të Personit pa Shtetësi, Mënyra e Fitimit të Shtetësisë për Personin pa Shtetësi dhe Personin me Status të Refugjatit, i miratuar
- Udhezimi Administrativ për Ndryshimin dhe Plotësimin e Udhëzimit Administrativ (MPB) Nr.06/2014 për Themelimin dhe Përcaktimin e Rregullave të Punës së Komisionit të Ankesave për Shtetësi, I miratuar
- Udhezimi Administrativ për ndryshimin dhe plotësimin e Udhëzimit Administrativ (MPB) nr. 24/2013 për Refuzimin e Hyrjes në Republikën  Kosovës, I miratuar
13. Rregullorja QRK nr.13/2017 për riintgrimin e personave të riatdhesuar, e plotësuar dhe ndryshuar (shtator);
14.Regullorja për Autoritetin Qeveritar për Migrim, e miratuar (mars);
14. Koncept Dokumenti për Inspektoratin Policor të Kosovës, i miratuar (shtator);  
15. Koncept Dokumenti për MPB, i miratuar (dhjetor);
16. Koncept Dokumenti për armët, i miratuar (dhjetor).
</t>
  </si>
  <si>
    <r>
      <t>200,800</t>
    </r>
    <r>
      <rPr>
        <sz val="11"/>
        <rFont val="Calibri"/>
        <family val="2"/>
      </rPr>
      <t>€</t>
    </r>
    <r>
      <rPr>
        <sz val="11"/>
        <rFont val="Book Antiqua"/>
        <family val="1"/>
      </rPr>
      <t xml:space="preserve">
</t>
    </r>
  </si>
  <si>
    <t>ZKM, MIE, DK, AUV, AKI, KPK, KGJK, ARKEP, MFSK, ASHI, IPK</t>
  </si>
  <si>
    <t>Plani Kombëtar për Zbatimin e MSA-së, Kapitulli 24: Drejtësia, Liria dhe Siguria/ Lufta kundër krimit të organizuar dhe bashkëpunimi  policor/Menaxhimi i kufirit.</t>
  </si>
  <si>
    <t>1. Programi i Qeverisë së Republikës së Kosovës 2017-2021
2. Strategjia kundër Trafikimit me Qenie Njerëzore dhe Plani i Veprimit 2015-2019;
3. Strategjia për Sigurinë Kibernetike dhe Plani i Veprimit 2016-2019;
5. Strategjia për riintegrimin e personave të riatdhesuar dhe Plani i Veprimit 2018-2022.</t>
  </si>
  <si>
    <t>Avancimi i sigurisë kibernetike si dhe parandalimi dhe luftimi i krimeve kibernetike</t>
  </si>
  <si>
    <t>1. Pajisjet e sigurisë kibernetike dhe hetimin e krimeve kibernetike, të avancuara (dhjetor);
2. Fushata vetëdijesese për sigurinë kibernetike, e realizuar (dhjetor);
3.  Numri i rasteve kundër krimeve kibernetike, të hetuara (dhjetor).</t>
  </si>
  <si>
    <t>PK, AKF,  ARKEP, MAP, KPK, KGJK</t>
  </si>
  <si>
    <t>Plani Kombëtar për Zbatimin e MSA-së, Kapitulli 24: Drejtësia, Liria dhe Siguria/ Lufta kundër krimit të organizuar dhe bashkëpunimi  policor</t>
  </si>
  <si>
    <t>1. Programi i Qeverisë së Republikës së Kosovës 2017-2021
2. Strategjia për Sigurinë Kibernetike dhe Plani i Veprimit 2016-2019;</t>
  </si>
  <si>
    <t>Parandalimi dhe luftimi i krimeve ekonomike, 
krimit të organizuar dhe korrupsionit si dhe zhvillimi i hetime paralele financiare si dhe sekuestrimi dhe konfiskimi i aseteve të përfituara në menyrë të kunderligjshm</t>
  </si>
  <si>
    <t xml:space="preserve">1. Numri i rasteve të krimeve ekonomike, krimit të organizuar dhe korrupsionit, të hetuara (dhjetor);                                                 
2. Numri i personave të arrestuar për rastet e krimeve ekonomike, krimit të organizuar dhe korrupsionit (dhjetor); 
3. Numri i rasteve të hetuara në aspektin financiar (dhjetor);                                                                               4.Asetet e sekuestruara dhe konfiskuara (dhjetor).  </t>
  </si>
  <si>
    <t>Kosto e buxhetuar</t>
  </si>
  <si>
    <t>PK, IPK, KPK, NJIF, DK, ATK, Partnerët ndërkombëtar</t>
  </si>
  <si>
    <t>1. Programi i Qeverisë së Republikës së Kosovës 2017-2021
2. Strategjia kundër Narkotikëve dhe Plani i Veprimit 2018-2022;</t>
  </si>
  <si>
    <t>Parandalimi dhe hetimi trafikimit me narkotik</t>
  </si>
  <si>
    <t>1. Numri i rasteve dhe personave të arrestuar për trafikim të drogave (dhjetor);                                   
2. Numri i rasteve dhe personave të arrestuar për kultivim të drogave (dhjetor).
3. Fushata vetëdijesuese kundër abuzimit me droga, e realizuar (dhjetor);   
4. Sasia e konfiskuar e drogave, e ndare ne sasine dhe llojin e konfiskuar, brenda territorit dhe ne kufi (dhjetor);                 
5. Sasia e droges e shkaterruar, e ndare sipas llojit te drogave (dhjetor)
6. Numri i vizitave dhe ligjeratat në shkolla, të realizuara (dhjetor);                                
7. Numri i rasteve të inicuara, personave të arrestuar si dhe sasia e narkotikëve të konfiskuar afër shkollave (dhjetor). 
8. Kampanjat vetëdijësuese kundër abuzimit me droga, të organizuara (dhjetor).</t>
  </si>
  <si>
    <t>PK, IPK, KPK, KGJK, NJIF, DK, ATK, Partnerët ndërkombëtar</t>
  </si>
  <si>
    <t xml:space="preserve">Plani Kombëtar për Zbatimin e MSA-së, Kapitulli 24: Drejtësia, Liria dhe Siguria/ Lufta kundër narkotikëve </t>
  </si>
  <si>
    <t xml:space="preserve">1. Programi i Qeverisë së Republikës së Kosovës 2017-2021
2. Strategjia kundër Narkotikëve dhe Plani i Veprimit 2018-2022;
</t>
  </si>
  <si>
    <t>Parandalimi dhe hetimi i trafikimit me njerëz dhe mbrojtja e viktimave</t>
  </si>
  <si>
    <t xml:space="preserve">1. Numri i viktimave të identifikuara (dhjetor);                                  
2. Numri i rasteve te inicuara (dhjetor);                               3. Numri i personave të arrestuar (dhjetor);                      
4. Numri i informatave të shkembyera në kuadër të bashkëpunimit ndërkombëtar (dhjetor).
5. Numri i viktimave të trafikimit me qenie njerezore të riatdhesuara në shtetet e origjinës </t>
  </si>
  <si>
    <t xml:space="preserve">PK, MD, MPMS, IGJK, KPK, NJIF, DK, ATK  dhe Partnerët ndërkombëtarë </t>
  </si>
  <si>
    <t>1. Programi i Qeverisë së Republikës së Kosovës 2017-2021
2. Strategjia  kundër Trafikimit me Qenie Njerëzore dhe Plani i Veprimit 2015-2019.</t>
  </si>
  <si>
    <t>Menaxhimi i migrimit dhe  kufirit</t>
  </si>
  <si>
    <t>Avancimi i politikave në Menaxhimin e Integruar të Kufirit, infrastrukturës në Pikat e Kalimit Kufitar, si dhe  kontrollit dhe mbikëqyrjes së kufirit në përputhje me standardet e Schengenit</t>
  </si>
  <si>
    <t xml:space="preserve">1. Data-baza e integruar në Qendrën Kombëtare për Menaxhimin e Kufirit, e funksionalizuar (dhjetor)                                                   
2. Pikëkalimet e përbashkëta të kontrollit kufitar në Mutivodë dhe Vërmicë, të ndërtuara (dhjetor)
3. Pajisjet për kontroll dhe mbikëqyrje të kufirit, të siguruara (5 dylbi dite, nate dhe dylbi termike, 1 pajisje mobile për mbikëqyrje të kufirit, 1 x-ray për vetura) (dhjetor)
4. Numri i inspektimeve  për të parandaluar kalimet ilegale dhe aktivitetet kriminale përgjatë kufirit me Serbinë (dhjetor) 
5. Numri i informatave inteligjente të shkëmbyera (dhjetor)                                                     
6. Numri i analizave te përpiluara ne nivel Lokal, Regjional, Qendror (dhjetor)       
7. Numri i planeve operative nga PK dhe atyre të përbashkëta me autoritetet e përfshira në MIK, në parandalimin dhe luftimin e krimit ndërkufitar (dhjetor)                                
8. Numri i rasteve të  kontrabandimit me migrantë, falsifikimit të dokumenteve dhe kalimeve ilegale (dhjetor)                                                                                                                                          
9. Numri i patrullave te përbashkëta me shtetet fqinje dhe patrollimeve të përbashkëta me Doganën e Kosovës (dhjetor) 
</t>
  </si>
  <si>
    <r>
      <t>2700000</t>
    </r>
    <r>
      <rPr>
        <sz val="11"/>
        <rFont val="Calibri"/>
        <family val="2"/>
      </rPr>
      <t>€</t>
    </r>
    <r>
      <rPr>
        <sz val="11"/>
        <rFont val="Book Antiqua"/>
        <family val="1"/>
      </rPr>
      <t xml:space="preserve">
</t>
    </r>
  </si>
  <si>
    <t>PK, DK, AUV, QKMK, Partnerët ndërkombëtarë.</t>
  </si>
  <si>
    <t>Plani Kombëtar për Zbatimin e MSA-së 2019/ Kapitulli 24: Drejtësia, liria dhe siguria/ Menaxhimi i kufirit</t>
  </si>
  <si>
    <t>1. Programi i Qeverisë së Republikës së Kosovës 2017-2021</t>
  </si>
  <si>
    <t>Avancimi i politikave  në fushën e migrimit dhe monitorimi i lëvizjeve migratore</t>
  </si>
  <si>
    <t xml:space="preserve">1. Profili i zgjeruar i migrimit 2013-2017, i miratuar (mars);
2. Profili i Lehtë i Migrimit 2018, i miratuar (dhjetor);                     
3. Studimi për Migrimin, i përfunduar (dhjetor);                           
4.Plani i Reagimin për Menaxhimin e Fluksit të Mundshëm të Migrantëve, i përditësuar (dhjetor).                                                        
</t>
  </si>
  <si>
    <t xml:space="preserve">138700
</t>
  </si>
  <si>
    <t>DSHAM, PK, AQM, Projekti Zviceran për AQM, Projekti i Binjakëzimit, Partnerët ndërkombëtar</t>
  </si>
  <si>
    <t>Plani Kombëtar për Zbatimin e MSA-së 2019/ Kapitulli 24: Drejtësia, liria dhe siguria/ Migracioni</t>
  </si>
  <si>
    <t xml:space="preserve">1. Programi i Qeverisë së Republikës së Kosovës 2017-2021
  </t>
  </si>
  <si>
    <t>Parandalimi i migrimit të parregullt dhe menaxhimi i procesit pas liberalizimit të vizave</t>
  </si>
  <si>
    <t xml:space="preserve">1. Fushata vetëdijesuese për informimin e qytetarëve rreth obligimeve nga lëvizja e lirë pa viza në vendet e Schengen-it si dhe promovimi i migrimit të rregullt, e realizuar (dhjetor);
2. 100 zyrtarë të kufirit, të trajnuar (dhjetor)                                                                
4. Numri i planeve operative për parandalimin e migrimit të parregullt (dhjetor).
5. Numri i personave të ndaluar për kalimin ilagal të kufirit (dhjetor)
6. Numri i personave të ripranuar (dhjetor)
7.Numri i rasteve të hetuara dhe kallximeve penale për rastet e kontrabandimit me migrantë (dhjetor)
8. Numri i inspektimeve për parandalimin dhe identifikimin e emigrantëve të parregullt (dhjetor)
9. Numri i azilkërkuesve kosovarë në vendet e BE-së (dhjetor)
10. Numri i i të huajve të kthyer në vendet e origjinës (dhjetor)                                       
11. Numri i gjobave të shqiptuara  bazuar në ligjin për të huaj (dhjetor)
12. Numri i personave te ndaluar dhe trajtuar ne Qendren per Mbajtjen e te Huajve (dhjetor)
13.  Numri i kerkesave per mbrojtje nderkombetare
14. Numri i kerkesave te aprovuara, te refuzuara dhe numri i rasteve me nderprerje te procedures (dhjetor)
15. Numri i azilekerkuesve te pranuar dhe te trajtuar ne Qendren per Azilkerkues (dhjetor)
16. Numri i vizave të lëshuara ne PKK (dhjetor)
</t>
  </si>
  <si>
    <t>MPB, ZKM, MPJ, MIE, MAPL, MED, DSHAM, PK, Projekti Zviceran për AQM, Partnerët ndërkombëtar</t>
  </si>
  <si>
    <t>Avancimi i sistemit të riintegrimit të qëndrueshëm.</t>
  </si>
  <si>
    <t>1. Planet komunale të riintegrimit 2019 - 2021, të miratuara (dhjetor)
2. Platforma e monitorimit dhe vleresimitt te zbatimit te politikave te riintegrimit ne te gjitha nivelet, e zhvilluar (dhjetor)
3. Sistemi i Menaxhimit të Rasteve per riintegrim, i avancuar (dhjetor)   
4. Numri i përgjithshëm i personave që përfitojnë nga Programi i Riintegrimit (dhjetor)
5. Numri i personave që përfitojnë specifikisht nga shërbimet e riintegrimit të qëndrueshëm (dhjetor)
6. Numri i personave që përfitojnë specifikisht nga shërbimet emergjente dhe afatshkurta të riintegrimit (dhjetor)   
7. Numri i personave të cënueshëm që përfitojnë nga fondi (dhjetor)              
8. Gjashtë (6) trajnime për zyrtarët përgjegjës lidhur me zbatimin e pakove standarde të sherbimeve (dhjetor)                                                                                                                         9. Dy (2) trajnime për zyrtarët pëgjegjës për sistemin e këshillimit dhe referimit në Zyren Pritese të Riintegrimit, në Pikat e Kalimit Kufitar dhe në qendren e akomodimit (dhjetor)
10. Pesëmbëdhjete (15) trajnime të  stafit komunal për vleresimin e rrezikut ne procesin e riintegrimit (dhjetor)</t>
  </si>
  <si>
    <t>DRPR, MPMS, MASHT, MAPL, Komunat</t>
  </si>
  <si>
    <t>Plani Kombëtar për Zbatimin e MSA-së 2019/ Kapitulli 24: Drejtësia, liria dhe siguria/ Migracioni,</t>
  </si>
  <si>
    <t xml:space="preserve">1. Programi i Qeverisë së Republikës së Kosovës 2017-2021
2. Strategjia kombëtare për Riintegrimin e Personave të Riatdhesuar 2018-2022  </t>
  </si>
  <si>
    <t>Ngritja e kapaciteteve të autoriteteve në menaxhimin e migrimit.</t>
  </si>
  <si>
    <t xml:space="preserve">Janar-dhjetor 2019 </t>
  </si>
  <si>
    <t xml:space="preserve">1. Sistemi informativ për Menaxhimin e Migrimit, i themeluar (dhjetor)                                                
2. Dy (2) trajnime për zyrtarët  lidhur me teknikat e intervistimit (dhjetor)                           
3. Dy (2) trajnime për zyrtarët përgjegjës për mbështetjen psikosociale, ligjore, ndihma për zhvillimin e fëmijës dhe mbështetja nga shërbimet sociale në Qendrën për Azilkërkues (dhjetor)                                               
4. Dy (2) trajnime për zyrtarët përgjegjës kthimin e migrantëve të parregullt në vendin e tyre të origjinës në përputhje me standardet dhe praktikat e BE-së                       
5. Tri (3) trajnime për zyrtarët e qendrës për Mbajtjen e të Huajve për të siguruar të drejtat dhe nevojat themelore të personave të ndaluar në Qendrën për Mbajtjen e të Huajve;                                                                
6. Rekrutimi i 5 zyrtarëve  në  DSHAM (dhjetor)  
7.Tri (3) trajnime për zyrtarët përgjegjës për referimin e rasteve në kufi (dhjetor)                  </t>
  </si>
  <si>
    <t>DSHAM, DRPR, Autoriteti Qeveritar, Projekti zviceran për AQM, Partnerët ndërkombëtarë.</t>
  </si>
  <si>
    <t>Plani Kombëtar për Zbatimin e MSA-së 2019/ Kapitulli 24: Drejtësia, liria dhe siguria/ Migracioni, Veprimi…..</t>
  </si>
  <si>
    <t>Përmirësimi i sigurisë publike</t>
  </si>
  <si>
    <t>Fuqizimi i sigurisë në bashkësi si,  parandalimi dhe zvogëlimi i aktiviteteve kriminale si dhe ngritja e nivelit të sigurisë në komunikacionin rrugor dhe parandalimi i aksidenteve</t>
  </si>
  <si>
    <t xml:space="preserve">1. Numri i takimeve të forumeve lokale të sigurisë (dhjetor)
2. Pajisjet në fushën e komunikacionit rrugor, të avancuara (dhjetor);
3. Fushata vetëdijesuese për sigurinë rrugore, e realizuar (dhjetor);
4. Numri i operacioneve të ndërmarra për sigurinë në trafik (dhjetor);
</t>
  </si>
  <si>
    <t>PK, MAPL, Komunat,Forumet e Sigurisë, Partnerët ndërkombëtar</t>
  </si>
  <si>
    <t>1. Programi i Qeverisë së Republikës së Kosovës 2017-2021
2. Strategjia për Sigurinë në Bashkësi dhe Plani i Veprimit 2018-2023;</t>
  </si>
  <si>
    <t>Ofrimi i trajnimeve dhe rishikimi i programeve në fushën e sigurisë publike</t>
  </si>
  <si>
    <t xml:space="preserve">1. Organizimi i 200 trajnimeve me 3,500 zyrtar të trajnuar (dhjetor).
2. Kurrikulat e trajnimeve në fushat e identifikuara në sigurinë publike, të zhvilluara
3. Programit studimor Bachelor në FSP, i rishikuar (dhjetor). 
4. Ri-akreditimi i programit studimor Bachelor në Siguri Publike, i realizuar (dhjetor).
</t>
  </si>
  <si>
    <t>AKSP, PK, AME, DK, MD,</t>
  </si>
  <si>
    <t>Zvogëlimi i dëmeve të shkaktuara nga fatkeqësitë si dhe përgatitja e vendit për t'i adresuar pasojat e fatkeqësive</t>
  </si>
  <si>
    <t xml:space="preserve">1. Programi i Ushtrimeve dhe i Vlerësimit të Gatishmërisë Emergjente i punuar dhe miratuar (dhjetor);
2. Komisioni Qendror dhe Komisionet Lokale të themeluara dhe certfikuara sipas rregullores për metodologjinë e vleërsimit të dëmeve nga fatkeqësitë natyrore (dhjetor);
3. Masat e parandalimit të fatkeqësive të vendosura (dhjetor);
</t>
  </si>
  <si>
    <t>Të gjitha insititucionet qendrore, lokale dhe sektori privat</t>
  </si>
  <si>
    <t>Plani Kombëtar për Zbatimin e MSA-së, Kapitulli 27: Mjedisi</t>
  </si>
  <si>
    <t>Strategjia për Zvogëlimin e Rrezikut nga Fatkeqësitë dhe Plani i Veprimit 2016 - 2020.</t>
  </si>
  <si>
    <t>Forcimi i kapaciteve në kryerjen e ekspertizave forenzike</t>
  </si>
  <si>
    <t xml:space="preserve">1. Pajisjet laboratorike në departmentin e Kimisë,Biologjisë forenzike dhe në Deparatmentin për  teknologji iformative forenzike, të avancuara (dhjetor);
2. Programet dhe softuerët forenzikë, të avancuara (dhjetor);
3. Riakreditimi i laboratëve, i realizuar (dhjetor);
4. Akreditimi i metodave te reja shkencore , i realizuar (dhjetor). 
</t>
  </si>
  <si>
    <t>AKF, Partnerët ndërkombëtar</t>
  </si>
  <si>
    <t>1. Programi i Qeverisë së Republikës së Kosovës 2017-2021
2. Strategjia zhvillomore e AKF-së 2016-2020.</t>
  </si>
  <si>
    <t xml:space="preserve">Përmirësimi i shërbimeve për qytetarët si dhe avancimi i sistemeve elektronike </t>
  </si>
  <si>
    <t>1. Gjashtë (6) trajnime ne fushen e Gjendjes Civile per nivelin lokal e qendror, të realizuara (dhjetor) 
2. Ndertimi dhe rinovimi i QRA-ve dhe QPD-ve në Malishevë, Fushë Kosovë, Ferizaj, Lipjan, Prizren, Vushtrri dhe Mitrovicë (dhjetor)
3. Avancimi dhe nderlidhja e sistemeve të TI-së (dhjetor)</t>
  </si>
  <si>
    <t>ARC, MPJ, MI, MAP, Komunat,  Partnerët ndërkombëtarë.</t>
  </si>
  <si>
    <t xml:space="preserve">Plani Kombëtar për Zbatimin e MSA-së/ Kapitulli 24: Drejtësia, liria dhe siguria/Siguria e dokumenteve, </t>
  </si>
  <si>
    <t>Ngritja e kapaciteve operacionale dhe hetuese të Policisë së Kosovës.</t>
  </si>
  <si>
    <t xml:space="preserve">1. Sistemi i përgjimit ligjor, i avancuar (dhjetor).
2. Pajisjet për hetime, të avancuara (dhjetor).
3. Pajisjet operacionale, të avancuara (dhjetor).                
4.Furnizimi me softuer dhe harduer si dhe mjete tjera të punës për ekzaminime forenzike të pajisjeve TI-së.(dhjetor)
5. Numri i rasteve të hetuara për shperlarje të parave dhe financim të terrorizmit (dhjetor)
6. Numri i rasteve të hetuara në lidhje me financimin e terrorizmit (dhjetor)
</t>
  </si>
  <si>
    <t>PK, partnerët ndërkombëtar</t>
  </si>
  <si>
    <t xml:space="preserve">Plani Kombëtar për Zbatimin e MSA-së, Kapitulli 24: Drejtësia, Liria dhe Siguria/Lufta kundër krimit të organizuar dhe bashkëpunimi  policor/Lufta kundër terrorizmit </t>
  </si>
  <si>
    <t>Strategjia kundër Terrorizmit dhe Plani i Veprimit 2018-2023; Strategjia kundër Krimit të Organizuar dhe Plani i Veprimit 2018-2022</t>
  </si>
  <si>
    <t>Funksionalizimi i plotë i Divizionit për Parandalim dhe Riintegrimin e Personave të Radikalizuar dhe ofrimi I sherbimeve ne kuader te programeve per de-radikalizim dhe integrim</t>
  </si>
  <si>
    <t xml:space="preserve">1. Procesi i rekrutimit të tre zyrtarëve, i përfunduar (qershor). 
2. Numri i përfituesve nga programet e de-radikalizimit dhe riintegrimi(dhjetor). </t>
  </si>
  <si>
    <t xml:space="preserve">Plani Kombëtar për Zbatimin e MSA-së, Kapitulli 24: Drejtësia, Liria dhe Siguria/Lufta kundër terrorizmit </t>
  </si>
  <si>
    <t xml:space="preserve">Strategjia për parandalimin e ekstremizmit të dhunshëm dhe radikalizmit që shpie në terrorizëm 2015 –2020; Strategjia kundër Terrorizmit dhe Plani i Veprimit 2018-2023; </t>
  </si>
  <si>
    <t>Identifikimi i individëve, grupeve, vendbanimeve, rajoneve të cilat janë të cenueshme ndaj influencimit me ideologji ekstremiste dhe radikale si dhe zhvillimi i hetimeve kundër terrorizmit</t>
  </si>
  <si>
    <t>1.Numri i  rasteve të hetuara dhe  kallëzimeve penale (dhjetor)                                                 
2. Numri i informacioneve të shkëmbyera me institucionet vendore dhe nderkombtare. (dhjetor)</t>
  </si>
  <si>
    <t>ZKM, PK, AKI, NJIF, ATK, KPK, KGJK, Bashkësite fetare, Forumet lokale të sigurisë, OJQ-të, Partnerët ndërkombëtar</t>
  </si>
  <si>
    <t xml:space="preserve">Strategjia kundër Terrorizmit dhe Plani i Veprimit 2018-2023; Strategjia për parandalimin e ekstremizmit të dhunshëm dhe radikalizmit që shpie në terrorizëm 2015 –2020. </t>
  </si>
  <si>
    <t xml:space="preserve">5.1.1. Rritja e numrit të njohjeve </t>
  </si>
  <si>
    <t>MPJ (DEBE) me të gjitha departamentet përkatëse me bashkërendim ndër-institucional</t>
  </si>
  <si>
    <t>Kjo realizohet përmes masave afatëmesme të MSA-së Kapitulli 31 si Planit të Veprimit të miratuar nga MPJ</t>
  </si>
  <si>
    <t>Programi I Qeverisë 2017  - 2021</t>
  </si>
  <si>
    <t>5.1.2. Konsultime të rregullta politike me vendet e BE-së dhe të Evropës dhe vizita të nivelit të lartë si dhe intensifkimi I ndërveprimit me EEAS.</t>
  </si>
  <si>
    <t xml:space="preserve">MPJ me të gjitha departamentet përkatëse me bashkërendim ndër-institucionale </t>
  </si>
  <si>
    <t>PKZMSA, Kapitulli 31</t>
  </si>
  <si>
    <t>5.1.4  Hapja e misioneve të reja diplomatike</t>
  </si>
  <si>
    <t>Së paku tri misione diplomatike të reja, të hapura. Brenda vitit.</t>
  </si>
  <si>
    <t>PKZMSA, kapitulli 24</t>
  </si>
  <si>
    <t xml:space="preserve"> Fillimi I përgatitjeve për aplikim për status të kandidatit në BE fillimisht përmes konsultimeve me vende të rajonit që kanë ekpertizën e nevojshme.</t>
  </si>
  <si>
    <t>1. Realizimi i analizes gjitheperfshirese per sektorin, (mars)                                 2. 10 (dhjete) Dokumente te Politikave  që rregullonjë fushën e rednit dhe të ligjit, te hartuara (qershor)       3. Strategjia  Sektoriale e Sundimit të Ligjit, e hartuar (tetor)</t>
  </si>
  <si>
    <t xml:space="preserve">1. Funksionalizimi dhe avansimi i sistemit që digjitalizon (Enterprise Content Management) proceset e punës. (Janar)
2. Numri përdoruesve (Janar-Dhjetor)
</t>
  </si>
  <si>
    <t>Hartimi i legjislacionit të ri kornizë për RAP, që mbulon
zyrtarët publik, pagat dhe organizimin e administratës shtetërore  (ligj i ri), i miratuar</t>
  </si>
  <si>
    <t>Zbatimi i Strategjisë në luftën kundër pastrimit të parave, parandalimit të ekonomisë joformale dhe financimit të terrorizimit.  
Koment nga Kryesuesi i Sekretariatit për Luftimin e Ekonomisë Joformale DIEKP/MF
Sa i përket rekomandimit të ZKM për përfshirjen e aktiviteteve  tjera nga Strategjia, mendojmë se aktivitetet të cilat i kemi paraparë në draftin fillestar te Strategjisë janë ende ne fazën fillestare, pra vet Strategjia është ende ne fazën e draftimit dhe çdo gjë mund të ndryshoj gjatë diskutimeve dhe konsultimeve të mëvonshme nëpërmes së cilave do kaloj ky dokument, prandaj e kemi te pamundur të vendosim ndonjë aktivitet tjetër që lidhet me vet Strategjinë.</t>
  </si>
  <si>
    <t xml:space="preserve">1. Se paku 10 inspektor të rinjë, dhjetor;
2. Rritja e numrit të inspektimeve rreth 10 mijë në total;
3. Rritja e bashkëpunimit në mes të mekanizmave të mbikeqyrjes dhjetor;
4. Mbajtja e trajnimeve  për të gjithë inspektoret e punës lidhur me monitroimin me efikas të legjislacionit, dhjetor
</t>
  </si>
  <si>
    <t xml:space="preserve">1.Themelimi I Qendrave Rajonale për Inovacion dhe Ndërmarrësi.     </t>
  </si>
  <si>
    <t>1. 20 projekte të Organizatave jo profitabile për promovimin e inciativave inovative të përkrahura.                                              2. 40 Studentë të universiteteve dhe kolegjeve për promovim e ideve inovative per sherbime e produkte (me prioritet gjinise  femrore)  të përkrahura                                                                       3.  10 studentë te dalluar në fusha të caktuara me prioritet ICT të përkrahur me bursa</t>
  </si>
  <si>
    <t xml:space="preserve">1. 2 Qendrat  Rajonale të Inovacionit dhe Ndërmarrësisë  në Prishtinë, Ferizaj, të  funksionalizuara (janar-maj)                                               2. Krijimi I mundësisë  së  ndërmarrësëve të  rinjë , studentëve dhe shkenctarëve për zhvillimin e ideve inovative (mars-dhjetor)
</t>
  </si>
  <si>
    <t xml:space="preserve">1.Projektligji për Ndërmarrjet Publike, i miratuar (Qershor);
</t>
  </si>
  <si>
    <t xml:space="preserve">Përmbushja e kërkesave dhe obligimeve nga Dogana e Kosovës që dalin nga anëtarësimi në Organizatën Botërore të Doganave (OBD).  
</t>
  </si>
  <si>
    <t xml:space="preserve">1) Katër takime të Komitetit Drejtues të realizuara.    (mars - qershor-tetor-dhjetor)            
2) Dy takime vjetore të Grupeve Punuese  te realizuara.             (mars- Nëntor)
3)  Nje takim vjetor të Ministrave të rajonit I realizuar. (dhjetor)                                   
4) Tre takime vjetore ne Grupin punues per krijimin e lehtesirave ne Transport TFWG. janar - dhjetor (Transport facilitation working group) te realizuara. Këtu përfshihet edhe zbatimi i "Masave të reformës së konektivitetit", implementimi i "Traktatit të Komunitetit të Transportit", ndërsa si projekt rajonal, për 6 vendet e Ballkanit Perëndimor që financohen nga Komisioni Evropian është asistenca Teknike CONNECTA.     </t>
  </si>
  <si>
    <t>5.2.1. Anëtarësimi në organizata/iniciativa/mekanizma ndërkombëtarë.</t>
  </si>
  <si>
    <t>Programi i Qeverisë 2017-2021.</t>
  </si>
  <si>
    <t>5.2.2. Intensifikimi i marrëdhënieve të Kosovës me Këshillin e Evropës.</t>
  </si>
  <si>
    <t>5.2.3. Aderimi i Kosovës në konventa ndërkombëtare.</t>
  </si>
  <si>
    <t>5.2.4. Promovimi dhe forcimi i bashkëpunimit bilateral me shtetet e Evropës Juglindore.</t>
  </si>
  <si>
    <t xml:space="preserve">Përgatitija për aplikim për anëtarësim në KiE. I përfunduar (DON)
Aplikimi për 1 projekt në CEB I përfunduar. (DON)
Vazhdimi I bashkëpunimit për projektligje për Komision të Venecias. I finalizuar (DON)
</t>
  </si>
  <si>
    <t xml:space="preserve">Aderimi në 3 konventa ndërkombëtare i përfunduar. (DON)
Aplikimi për aderim në konventa të tjera, aty ku është e mundur I përfunduar  (DON)
</t>
  </si>
  <si>
    <t xml:space="preserve">Konsultimet politike, ekonomike, kulturore me: Shqipërinë, Slloveninë, Kroacinë, Malin e Zi, Maqedoninë, Bullgarinë të mbajtura (DMR)
 Nënshkrimi i marrëveshjeve të reja për hapjen e pikave kufitare dhe pikave të përbashkëta doganore me Shqipërinë dhe Maqedoninë, të përfunduara. (DMR)
</t>
  </si>
  <si>
    <t>Pjesëmarrja aktive në iniciativat dhe organizatat rajonale ku jemi anëtarë\vëzhgues</t>
  </si>
  <si>
    <t>Implementimi i partneritetit strategjik me Shqipërinë.</t>
  </si>
  <si>
    <t>Vendosja e marrëdhënieve diplomatike me shtetet që e kanë njohur RKS</t>
  </si>
  <si>
    <t>5.3.1. Sesione informuese me Ambasadat në shtetet përkatëse për diasporën rreth investimeve.</t>
  </si>
  <si>
    <t xml:space="preserve">janar - shtator </t>
  </si>
  <si>
    <t>MPJ, Ambasadat, KIESA, OEK, ATK, MF, AVK, APK (DDE).</t>
  </si>
  <si>
    <t>5.3.2. Diplomacia publike</t>
  </si>
  <si>
    <t xml:space="preserve"> 5.3.3. Forumet e investimeve </t>
  </si>
  <si>
    <t>5.3.4. Organizimi i javës se ICT-së dhe promovimit të bizneseve  Kosovare në Nju Jork</t>
  </si>
  <si>
    <t xml:space="preserve">Organizimi i Konferencave </t>
  </si>
  <si>
    <t>Konferenca e ambasadorëve e realizuar. Tetor. (AD)
Konferenca "Promovimi potencial ekonomik i komunave përmes diplomacisë" , e përfunduar. Qershor. (DDE)
Organizimi I konferences "Diplomacia dhe turizmi" . E organizuar. Nentor. (DDE)</t>
  </si>
  <si>
    <t xml:space="preserve">qershor - shtator </t>
  </si>
  <si>
    <t>Bartëse kryesore e procesit është MPJ në bashkëpunim me ZKM  dhe MiE</t>
  </si>
  <si>
    <t>Kapitulli 31, titulli II I MSA-se</t>
  </si>
  <si>
    <t xml:space="preserve">Organizimi I KSA-së si dhe informim i vazhdueshëm i homologëve të shteteve të BE-së për obligimet e përmbushura në koordinim me MiE. </t>
  </si>
  <si>
    <t>5.5.2  Dialog i intensifikuar me NATO.</t>
  </si>
  <si>
    <t>MPJ, MFSK, NALT, kori diplomatik (DPNS).</t>
  </si>
  <si>
    <t>5.5.3. Avancimi I marrëdhënieve me OSBE-në.</t>
  </si>
  <si>
    <t>MPJ, OSBE, Kori diplomatik (DPNS).</t>
  </si>
  <si>
    <t xml:space="preserve">5.5.4. Mbikëqyrja e zbatimit të sanksioneve ndërkombëtare           </t>
  </si>
  <si>
    <t>shtaor</t>
  </si>
  <si>
    <t xml:space="preserve"> Intensifikimi i pjesëmarrjes në iniciativat, organizatat dhe mekanizmat tjerë rajonal dhe ndërkombtar të sigurisë dhe mbrojtjes (Avancimi i statusit në A5, RACVIAC).</t>
  </si>
  <si>
    <t>MFSK, NALT, kori diplomatik (DPNS).</t>
  </si>
  <si>
    <t>Pjesëmarrje në takime të rregullta të koalicionit me fokus të veçantë në grupin punues për komunikim.</t>
  </si>
  <si>
    <t>Pjesëmarrja e zyrtarëve të MPJ-së në takimet e grupeve punuese të koalicionit, i realizuar. Korrik. (DPNS)
 Pjesëmarrja e ministritë në takimet e rregullta të koalicionit, i realizuar. (DPNS)</t>
  </si>
  <si>
    <t>Aktivitetet të cilat kanë për qëllim arritjen e prioriteteve të Ministrisë</t>
  </si>
  <si>
    <t>Objektivi 1. Riorganizimi i Shërbimit të Jashtëm</t>
  </si>
  <si>
    <t>1.1. Avancimi i kornizes ligjore</t>
  </si>
  <si>
    <r>
      <t xml:space="preserve">Ligji per Sherbimin e Jashtem I Miratuar. Qershor. </t>
    </r>
    <r>
      <rPr>
        <b/>
        <sz val="11"/>
        <color indexed="10"/>
        <rFont val="Book Antiqua"/>
        <family val="1"/>
      </rPr>
      <t>(DCLT)</t>
    </r>
  </si>
  <si>
    <r>
      <t xml:space="preserve">Ligji për zbatimin e Sanksioneve Financiare të Shënjëstruara Ndërkombëtare. Dhjetor. </t>
    </r>
    <r>
      <rPr>
        <b/>
        <sz val="11"/>
        <color indexed="10"/>
        <rFont val="Book Antiqua"/>
        <family val="1"/>
      </rPr>
      <t>(DCLT)</t>
    </r>
  </si>
  <si>
    <r>
      <t xml:space="preserve">Koncept dokumenti për Protokoll Shteti I miratuar.  Shtator. </t>
    </r>
    <r>
      <rPr>
        <b/>
        <sz val="11"/>
        <color indexed="10"/>
        <rFont val="Book Antiqua"/>
        <family val="1"/>
      </rPr>
      <t>(DCLT)</t>
    </r>
  </si>
  <si>
    <r>
      <t xml:space="preserve">Koncept dokumenti për Ligjin për Marrëveshje Ndërkombëtare I miratuar. Shtator.  </t>
    </r>
    <r>
      <rPr>
        <b/>
        <sz val="11"/>
        <color indexed="10"/>
        <rFont val="Book Antiqua"/>
        <family val="1"/>
      </rPr>
      <t>(DCLT)</t>
    </r>
  </si>
  <si>
    <t>1.2. Dialogu Politik ne mes te RKS dhe BE</t>
  </si>
  <si>
    <r>
      <t xml:space="preserve">Planit I Veprimit per Zhvillimin sa me efikas te Dialogut Politik ne mes te RKS dhe BE per MSA-në, i realizuar. Dhjetor. </t>
    </r>
    <r>
      <rPr>
        <b/>
        <sz val="11"/>
        <color indexed="10"/>
        <rFont val="Book Antiqua"/>
        <family val="1"/>
      </rPr>
      <t>(DEBE)</t>
    </r>
  </si>
  <si>
    <t>MPJ (DEBE)</t>
  </si>
  <si>
    <t>1.3. Hartimi i Strategjisë dhe planit të veprimit për diplomaci ekonomike.</t>
  </si>
  <si>
    <t>K2</t>
  </si>
  <si>
    <r>
      <t xml:space="preserve">Strategjia e miratuar. Qershor. </t>
    </r>
    <r>
      <rPr>
        <b/>
        <sz val="11"/>
        <color indexed="10"/>
        <rFont val="Book Antiqua"/>
        <family val="1"/>
      </rPr>
      <t>(DDE)</t>
    </r>
  </si>
  <si>
    <t>MPJ, ZKM, MEF, MDIS, KIESA (DDE).</t>
  </si>
  <si>
    <t>Objektivi 2.  Ngritja e kapaciteteve të stafit të MPJ-së dhe institucioneve të RKS-së</t>
  </si>
  <si>
    <t>2.2. Trajnime bazë dhe të avancuara ne fushen e diplomacise, protokollit dhe sigurise kibernetike</t>
  </si>
  <si>
    <r>
      <t xml:space="preserve">Organizimi i edicionit të gjashtë të shkollës pranverore per diplomate vendor dhe ndërkombetare, i përfunduar </t>
    </r>
    <r>
      <rPr>
        <b/>
        <sz val="11"/>
        <color indexed="10"/>
        <rFont val="Book Antiqua"/>
        <family val="1"/>
      </rPr>
      <t>(AD)</t>
    </r>
  </si>
  <si>
    <t>MPJ (AD)</t>
  </si>
  <si>
    <r>
      <t>Trajnim për fushën e protokollit</t>
    </r>
    <r>
      <rPr>
        <b/>
        <sz val="11"/>
        <rFont val="Book Antiqua"/>
        <family val="1"/>
      </rPr>
      <t xml:space="preserve"> </t>
    </r>
    <r>
      <rPr>
        <sz val="11"/>
        <rFont val="Book Antiqua"/>
        <family val="1"/>
      </rPr>
      <t xml:space="preserve">I mbajtur </t>
    </r>
    <r>
      <rPr>
        <b/>
        <sz val="11"/>
        <color indexed="10"/>
        <rFont val="Book Antiqua"/>
        <family val="1"/>
      </rPr>
      <t>(AD)</t>
    </r>
  </si>
  <si>
    <r>
      <t xml:space="preserve">Trajnim për siguri kibernetike i mbajtur </t>
    </r>
    <r>
      <rPr>
        <b/>
        <sz val="11"/>
        <color indexed="10"/>
        <rFont val="Book Antiqua"/>
        <family val="1"/>
      </rPr>
      <t>(AD)</t>
    </r>
  </si>
  <si>
    <r>
      <t>Trajnim për diplomaci ekonomike I mbajtur</t>
    </r>
    <r>
      <rPr>
        <b/>
        <sz val="11"/>
        <color indexed="10"/>
        <rFont val="Book Antiqua"/>
        <family val="1"/>
      </rPr>
      <t>(AD)</t>
    </r>
  </si>
  <si>
    <r>
      <t xml:space="preserve">Trajnim për diplomaci digjitale i mbajtur </t>
    </r>
    <r>
      <rPr>
        <b/>
        <sz val="11"/>
        <color indexed="10"/>
        <rFont val="Book Antiqua"/>
        <family val="1"/>
      </rPr>
      <t>(AD)</t>
    </r>
  </si>
  <si>
    <t xml:space="preserve">2.3. Organizim i trajnimit për diplomatët nga shtetet e regjioneve Afro-Aziatike dhe të Paqësorit të cilat  nuk e kanë njohur Kosovën  </t>
  </si>
  <si>
    <t>K3-K4</t>
  </si>
  <si>
    <r>
      <t xml:space="preserve">Së paku nga 1 aktivitet  institucional dhe kulturor, në funksion të lobimit te RKS-së, i realizuar. Qershor dhe Tetor </t>
    </r>
    <r>
      <rPr>
        <b/>
        <sz val="11"/>
        <color indexed="10"/>
        <rFont val="Book Antiqua"/>
        <family val="1"/>
      </rPr>
      <t>(AD)</t>
    </r>
  </si>
  <si>
    <t>Objektivi 3.  Funksionalizimi i Akademisë Diplomatike</t>
  </si>
  <si>
    <t>3.1. Ngritja e nivelit të Akademisë Diplomatike</t>
  </si>
  <si>
    <r>
      <t xml:space="preserve">Rifunksionalizimi i bordit të Akademise Diplomatike i përfunduar </t>
    </r>
    <r>
      <rPr>
        <b/>
        <sz val="11"/>
        <color indexed="10"/>
        <rFont val="Book Antiqua"/>
        <family val="1"/>
      </rPr>
      <t>(AD)</t>
    </r>
  </si>
  <si>
    <t>MPJ/AD</t>
  </si>
  <si>
    <r>
      <t xml:space="preserve"> Transferimi I tre dipolmatëve/zyrtarë të angazhuar në Akademi Diplomatike  </t>
    </r>
    <r>
      <rPr>
        <sz val="11"/>
        <color indexed="10"/>
        <rFont val="Book Antiqua"/>
        <family val="1"/>
      </rPr>
      <t>(</t>
    </r>
    <r>
      <rPr>
        <b/>
        <sz val="11"/>
        <color indexed="10"/>
        <rFont val="Book Antiqua"/>
        <family val="1"/>
      </rPr>
      <t>AD)</t>
    </r>
  </si>
  <si>
    <r>
      <t>Nënshkrimi I së paku 3 MoU-ve me institucione të ndryshme ndërkombëtare</t>
    </r>
    <r>
      <rPr>
        <sz val="11"/>
        <color indexed="10"/>
        <rFont val="Book Antiqua"/>
        <family val="1"/>
      </rPr>
      <t xml:space="preserve"> </t>
    </r>
    <r>
      <rPr>
        <sz val="11"/>
        <rFont val="Book Antiqua"/>
        <family val="1"/>
      </rPr>
      <t xml:space="preserve"> </t>
    </r>
    <r>
      <rPr>
        <b/>
        <sz val="11"/>
        <color indexed="10"/>
        <rFont val="Book Antiqua"/>
        <family val="1"/>
      </rPr>
      <t>(AD)</t>
    </r>
  </si>
  <si>
    <t>AD-MPJ</t>
  </si>
  <si>
    <r>
      <t xml:space="preserve">Së paku 5 takime të punës kordinuese me institucionet të huaja relevante me qëllim të thellimit të bashkëpunimit, te përfunduara </t>
    </r>
    <r>
      <rPr>
        <b/>
        <sz val="11"/>
        <color indexed="10"/>
        <rFont val="Book Antiqua"/>
        <family val="1"/>
      </rPr>
      <t>(AD)</t>
    </r>
  </si>
  <si>
    <t>Objektivi 4.  Fuqizimi I Departamentit të shërbimeve konzullore të RKS</t>
  </si>
  <si>
    <t>4.1. Zgjerimi i rrjetit të Konsullatave të RKS që lëshojnë viza hyrëse për Kosovë.</t>
  </si>
  <si>
    <r>
      <t xml:space="preserve">Së paku tri Konsullata të reja që lëshojnë viza, të përfunduara. Gjate vitit. </t>
    </r>
    <r>
      <rPr>
        <b/>
        <sz val="11"/>
        <color indexed="10"/>
        <rFont val="Book Antiqua"/>
        <family val="1"/>
      </rPr>
      <t>(DÇK)</t>
    </r>
  </si>
  <si>
    <t>MPJ (DÇK).</t>
  </si>
  <si>
    <t>PKZMSA , KAPITULLI 24</t>
  </si>
  <si>
    <t>4.2. Përmirësimi dhe ngritja e nivelit të shërbimeve konsullore</t>
  </si>
  <si>
    <t>K3</t>
  </si>
  <si>
    <r>
      <t xml:space="preserve">Sistemi I aplikimit për eVizë (vize elektronike) I realizuar. Qershor. </t>
    </r>
    <r>
      <rPr>
        <b/>
        <sz val="11"/>
        <color indexed="10"/>
        <rFont val="Book Antiqua"/>
        <family val="1"/>
      </rPr>
      <t>(DÇK)</t>
    </r>
  </si>
  <si>
    <t>MPJ (DÇK). MPB (DSHAM)</t>
  </si>
  <si>
    <r>
      <t xml:space="preserve">Instalimi I programit të ARC-së për patentë shofer në të gjitha misionet konsullore, ku shtetasit tanë do të mund të aplikonin për patentë shofer jashtë vendit I realizuar. Dhjetor. </t>
    </r>
    <r>
      <rPr>
        <b/>
        <sz val="11"/>
        <color indexed="10"/>
        <rFont val="Book Antiqua"/>
        <family val="1"/>
      </rPr>
      <t>(DÇK)</t>
    </r>
  </si>
  <si>
    <t>MPJ (DÇK) ARC</t>
  </si>
  <si>
    <r>
      <t xml:space="preserve">Instalimi I Regjistrit Qëndror Civil I ARC-së në të gjitha misionet konsullore për regjistrimin e fakteve të lindjes, martesës dhe vdekjes direkt në sistem I përfunduar. Dhjetor. </t>
    </r>
    <r>
      <rPr>
        <b/>
        <sz val="11"/>
        <color indexed="10"/>
        <rFont val="Book Antiqua"/>
        <family val="1"/>
      </rPr>
      <t>(DÇK)</t>
    </r>
  </si>
  <si>
    <t>MPJ (DÇK)ARC</t>
  </si>
  <si>
    <t>K1</t>
  </si>
  <si>
    <r>
      <t xml:space="preserve">Instalim i ri per Vule Elektronike Apostile, I finalizuar. Mars. </t>
    </r>
    <r>
      <rPr>
        <b/>
        <sz val="11"/>
        <color indexed="10"/>
        <rFont val="Book Antiqua"/>
        <family val="1"/>
      </rPr>
      <t>(DÇK)</t>
    </r>
  </si>
  <si>
    <r>
      <t xml:space="preserve">Lëshimi I Fletëudhëtimeve në mënyrë elektronike nga regjistri. I kompletuar. Dhjetor. </t>
    </r>
    <r>
      <rPr>
        <b/>
        <sz val="11"/>
        <color indexed="10"/>
        <rFont val="Book Antiqua"/>
        <family val="1"/>
      </rPr>
      <t>(DÇK)</t>
    </r>
  </si>
  <si>
    <t>4.3. Ngritja e nivelit te profesionalizmit te stafit konsullor</t>
  </si>
  <si>
    <r>
      <t xml:space="preserve">Trajnimi I stafit për viza në bashkëpunim me EU twining projekt I përfunduar. Mars. </t>
    </r>
    <r>
      <rPr>
        <b/>
        <sz val="11"/>
        <color indexed="10"/>
        <rFont val="Book Antiqua"/>
        <family val="1"/>
      </rPr>
      <t>(DÇK)</t>
    </r>
  </si>
  <si>
    <t>MPJ (DÇK), DSHAM, Twining project</t>
  </si>
  <si>
    <r>
      <t xml:space="preserve">Çertifikimi I gjithë stafit nëpër misione konsullore për shërbime konsullore I përfunduar. Pergjate vitit.  </t>
    </r>
    <r>
      <rPr>
        <b/>
        <sz val="11"/>
        <color indexed="10"/>
        <rFont val="Book Antiqua"/>
        <family val="1"/>
      </rPr>
      <t>(DÇK)</t>
    </r>
  </si>
  <si>
    <t>4.4. Përditësimi i Vendimeve dhe Udhëzimeve Administrative për çështje konsullore</t>
  </si>
  <si>
    <r>
      <t xml:space="preserve">Ndryshimi i Vendimit për Taksat Konsullore, I realizuar. Mars. </t>
    </r>
    <r>
      <rPr>
        <b/>
        <sz val="11"/>
        <color indexed="10"/>
        <rFont val="Book Antiqua"/>
        <family val="1"/>
      </rPr>
      <t>(DÇK)</t>
    </r>
  </si>
  <si>
    <r>
      <t>Ndryshimi i Vendimit për Lëshimin e Notave Verbale për lehtësim për pajisje me viza në misionet e huaja diplomatike, I realizuar. Mars.</t>
    </r>
    <r>
      <rPr>
        <b/>
        <sz val="11"/>
        <color indexed="10"/>
        <rFont val="Book Antiqua"/>
        <family val="1"/>
      </rPr>
      <t xml:space="preserve"> (DÇK)</t>
    </r>
  </si>
  <si>
    <r>
      <t>Ndryshimi i Udhëzimit Administrativ 05/2015 për ofrimin e Shërbimeve Konsullore, I realizuar. Mars.</t>
    </r>
    <r>
      <rPr>
        <sz val="11"/>
        <color indexed="10"/>
        <rFont val="Book Antiqua"/>
        <family val="1"/>
      </rPr>
      <t xml:space="preserve"> </t>
    </r>
    <r>
      <rPr>
        <b/>
        <sz val="11"/>
        <color indexed="10"/>
        <rFont val="Book Antiqua"/>
        <family val="1"/>
      </rPr>
      <t>(DÇK)</t>
    </r>
  </si>
  <si>
    <r>
      <t xml:space="preserve">Hartimi i Udhëzimit Administrativ për Procedurat e Legalizimit, I realizuar. Mars. </t>
    </r>
    <r>
      <rPr>
        <b/>
        <sz val="11"/>
        <color indexed="10"/>
        <rFont val="Book Antiqua"/>
        <family val="1"/>
      </rPr>
      <t xml:space="preserve">(DÇK) </t>
    </r>
  </si>
  <si>
    <t>Ministria e Administrimit të Pushtettit Lokal</t>
  </si>
  <si>
    <t xml:space="preserve">Ministria e Punëve të Brendëshme </t>
  </si>
  <si>
    <t xml:space="preserve">Ministria e Kulturës, Rinisë dhe Sportit </t>
  </si>
  <si>
    <t>2.2.12</t>
  </si>
  <si>
    <t>2.2.13</t>
  </si>
  <si>
    <t>2.4.5</t>
  </si>
  <si>
    <t>2.4.6</t>
  </si>
  <si>
    <t>2.4.7</t>
  </si>
  <si>
    <t>2.4.8</t>
  </si>
  <si>
    <t>2.4.9</t>
  </si>
  <si>
    <t>2.5.4</t>
  </si>
  <si>
    <t>2.5.5</t>
  </si>
  <si>
    <t>2.5.6</t>
  </si>
  <si>
    <t>2.5.7</t>
  </si>
  <si>
    <t>2.5.8</t>
  </si>
  <si>
    <t>2.5.9</t>
  </si>
  <si>
    <t>2.6.5.</t>
  </si>
  <si>
    <t>3.1.4</t>
  </si>
  <si>
    <t>3.1.5</t>
  </si>
  <si>
    <t>3.1.6</t>
  </si>
  <si>
    <t>3.1.7</t>
  </si>
  <si>
    <t>3.3.4</t>
  </si>
  <si>
    <t>3.3.5</t>
  </si>
  <si>
    <t>3.5.4</t>
  </si>
  <si>
    <t>3.5.5</t>
  </si>
  <si>
    <t>3.8.4</t>
  </si>
  <si>
    <t>5.1.4</t>
  </si>
  <si>
    <t>5.1.5</t>
  </si>
  <si>
    <t>5.2.5</t>
  </si>
  <si>
    <t>5.2.6</t>
  </si>
  <si>
    <t>5.2.7</t>
  </si>
  <si>
    <t>5.2.8</t>
  </si>
  <si>
    <t>5.2.9</t>
  </si>
  <si>
    <t>5.2.10</t>
  </si>
  <si>
    <t>5.2.11</t>
  </si>
  <si>
    <t>5.2.12</t>
  </si>
  <si>
    <t>5.2.13</t>
  </si>
  <si>
    <t>5.2.14</t>
  </si>
  <si>
    <t>5.2.15</t>
  </si>
  <si>
    <t>5.2.16</t>
  </si>
  <si>
    <t>5.2.17</t>
  </si>
  <si>
    <t>5.3.4</t>
  </si>
  <si>
    <t>5.3.5</t>
  </si>
  <si>
    <t>5.4.4</t>
  </si>
  <si>
    <t>5.5.4</t>
  </si>
  <si>
    <t>5.5.5</t>
  </si>
  <si>
    <t>5.5.6</t>
  </si>
  <si>
    <t>Ministria e Arsimit, Shkencës dhe Teknologjisë</t>
  </si>
  <si>
    <t>5.6.1</t>
  </si>
  <si>
    <t>5.6.2</t>
  </si>
  <si>
    <r>
      <t>1.</t>
    </r>
    <r>
      <rPr>
        <b/>
        <sz val="11"/>
        <color indexed="8"/>
        <rFont val="Book Antiqua"/>
        <family val="1"/>
      </rPr>
      <t>10</t>
    </r>
    <r>
      <rPr>
        <sz val="11"/>
        <color indexed="8"/>
        <rFont val="Book Antiqua"/>
        <family val="1"/>
      </rPr>
      <t xml:space="preserve">  standarde të profesionit të hartuara (janar-gusht); 
2.Kurrikulat për </t>
    </r>
    <r>
      <rPr>
        <b/>
        <sz val="11"/>
        <color indexed="8"/>
        <rFont val="Book Antiqua"/>
        <family val="1"/>
      </rPr>
      <t>10</t>
    </r>
    <r>
      <rPr>
        <sz val="11"/>
        <color indexed="8"/>
        <rFont val="Book Antiqua"/>
        <family val="1"/>
      </rPr>
      <t xml:space="preserve"> profile me pjesëmarrje të mësimdhënësve dhe bizneseve të rishikuara (janar-gusht); 
3.Materialet mësimore në koordinim me kërkesat e kurrikulës së re të hartuara (korrik-dhjetor); 
4.Formula e financimit e arsimit dhe aftësimit profesional e rishikuar.  </t>
    </r>
  </si>
  <si>
    <r>
      <t xml:space="preserve">Realizimi I takimeve lobuese me vende mosnjohëse, sidomos atyre që janë më afer njohjes të finalizuara;  Koordinimi me shtete mike në ndikimin e vendeve të treta për përkrahje në arritjen e njohjeve të reja, i përfunduar; Dialogu politik me BE-në, ZDP në koordinim me Kabinetin e Ministritë dhe Departementet Përkatëse, i realizuar. Gjate gjithe vitit. </t>
    </r>
    <r>
      <rPr>
        <b/>
        <sz val="11"/>
        <color indexed="8"/>
        <rFont val="Book Antiqua"/>
        <family val="1"/>
      </rPr>
      <t>(DEBE) (DMD)</t>
    </r>
  </si>
  <si>
    <r>
      <t xml:space="preserve">Takime të rregullta, nënshkrim marrëveshjesh bilaterale, memorandumeve dhe këmbim I përvojave, i realizuar ; Realizim I takimeve me homologë të rajonit për të shkëmbyer përvojat përkatëse, i realizuar;   Konsultime të vazhëdueshme me zyrën e BE-së, i realizuar. Gjate gjithe vitit. </t>
    </r>
    <r>
      <rPr>
        <b/>
        <sz val="11"/>
        <color indexed="8"/>
        <rFont val="Book Antiqua"/>
        <family val="1"/>
      </rPr>
      <t xml:space="preserve">(DEBE) (DMD)  </t>
    </r>
  </si>
  <si>
    <r>
      <t xml:space="preserve"> Realizimi I takimeve me homologë të rajonit për të shkëmbyer përvojat përkatese i përfunduar. Gjate gjithe vitit. </t>
    </r>
    <r>
      <rPr>
        <b/>
        <sz val="11"/>
        <color indexed="8"/>
        <rFont val="Book Antiqua"/>
        <family val="1"/>
      </rPr>
      <t xml:space="preserve">(DEBE) </t>
    </r>
  </si>
  <si>
    <r>
      <t xml:space="preserve">Anëtarësimi në më së paku 3 organizata ndërkombëtare dhe së paku një Agjenci të specializuar të OKB-së. Gjate vitit. </t>
    </r>
    <r>
      <rPr>
        <b/>
        <sz val="11"/>
        <color indexed="8"/>
        <rFont val="Book Antiqua"/>
        <family val="1"/>
      </rPr>
      <t>(DON)</t>
    </r>
  </si>
  <si>
    <r>
      <t xml:space="preserve">SEECP-së - marrja e kryesimit e përfunduar. Korrik. </t>
    </r>
    <r>
      <rPr>
        <b/>
        <sz val="11"/>
        <color indexed="8"/>
        <rFont val="Book Antiqua"/>
        <family val="1"/>
      </rPr>
      <t xml:space="preserve">(DMR) "Procesi i Berlinit" - Pjesëmarrja në rrjetizimin e MPJ-ve të rajonit lidhur me zhvillimet në proces, e realizuar. Qershor. (DMR)
Transport Community Treaty (TCT) - emërimi i përfaqësueseve të RKS i përfunduar. Shtator. (DMR)
MARRI - Marrja e kryesimit, konferenca dhe seminare të përfunduara. Janar. (DMR)
RCC - konferenca dhe seminare të përfunduara. Gjate gjithe vitit. (DMR)
WBF - marrja e kryesimit, iniciativat e RKS të financuara. Janar. (DMR)
</t>
    </r>
  </si>
  <si>
    <r>
      <t xml:space="preserve"> Funksionalizimi i plotë i Sekretariatit, i përfunduar. Qershor. </t>
    </r>
    <r>
      <rPr>
        <b/>
        <sz val="11"/>
        <color indexed="8"/>
        <rFont val="Book Antiqua"/>
        <family val="1"/>
      </rPr>
      <t>(DMR)
Implementimi I marreveshjeve, I monitoruar. Gjate gjithe vitit. (DMR)Organizimi i mbledhjes së përbashkët të dy qeverive, i realizuar. Brenda vitit. (DMR)</t>
    </r>
  </si>
  <si>
    <r>
      <t xml:space="preserve">Marrëdhëniet diplomatike të vendosura, me më së paku 3 shtete.  </t>
    </r>
    <r>
      <rPr>
        <b/>
        <sz val="11"/>
        <color indexed="8"/>
        <rFont val="Book Antiqua"/>
        <family val="1"/>
      </rPr>
      <t>(DMD)</t>
    </r>
  </si>
  <si>
    <r>
      <t xml:space="preserve">Sesionet e organizuara dhe të përfunduara  në: Nju Jork , Bruksel, Mynih, Frankfurt. Shtator. </t>
    </r>
    <r>
      <rPr>
        <b/>
        <sz val="11"/>
        <color indexed="8"/>
        <rFont val="Book Antiqua"/>
        <family val="1"/>
      </rPr>
      <t>(DDE)</t>
    </r>
  </si>
  <si>
    <r>
      <t xml:space="preserve">Organizimi I aktiviteteve për promovimin e Kosovës nga mediat e huaja i realizuar. </t>
    </r>
    <r>
      <rPr>
        <b/>
        <sz val="11"/>
        <color indexed="8"/>
        <rFont val="Book Antiqua"/>
        <family val="1"/>
      </rPr>
      <t xml:space="preserve">(DDE) </t>
    </r>
  </si>
  <si>
    <r>
      <t xml:space="preserve">Forumet e organizuara dhe të përfunduara në se paku dy shtete, te mbajtura </t>
    </r>
    <r>
      <rPr>
        <b/>
        <sz val="11"/>
        <color indexed="8"/>
        <rFont val="Book Antiqua"/>
        <family val="1"/>
      </rPr>
      <t>(DDE)</t>
    </r>
    <r>
      <rPr>
        <sz val="11"/>
        <color indexed="8"/>
        <rFont val="Book Antiqua"/>
        <family val="1"/>
      </rPr>
      <t xml:space="preserve"> </t>
    </r>
  </si>
  <si>
    <r>
      <t xml:space="preserve">Organizimi javës së ICT-së dhe promovimin e bizneseve   kosovare në Nju Jork, e organizuar </t>
    </r>
    <r>
      <rPr>
        <b/>
        <sz val="11"/>
        <color indexed="8"/>
        <rFont val="Book Antiqua"/>
        <family val="1"/>
      </rPr>
      <t>(DDE)</t>
    </r>
  </si>
  <si>
    <r>
      <t xml:space="preserve">Dokumenti final për qëndrimin shtetror I hartuar dhe aprovuar në qeveri; takimi I realizuar në Bruksel; Dialogu Politik mes RKS dhe BE/EEAS I realizuar. Dhjetor. </t>
    </r>
    <r>
      <rPr>
        <b/>
        <sz val="11"/>
        <color indexed="8"/>
        <rFont val="Book Antiqua"/>
        <family val="1"/>
      </rPr>
      <t>(DEBE)</t>
    </r>
  </si>
  <si>
    <r>
      <t xml:space="preserve">Takim i nivelit të lartë me grupin multilateral këshillues RACVIAC, I realizuar. Mars. Dhjetor. </t>
    </r>
    <r>
      <rPr>
        <b/>
        <sz val="11"/>
        <color indexed="8"/>
        <rFont val="Book Antiqua"/>
        <family val="1"/>
      </rPr>
      <t>(DNPS) 
Përgatitija për anëtarësimin ne Kartën e Adriatikut-A5. I realizuar. Dhjetor.  (DNPS)</t>
    </r>
  </si>
  <si>
    <r>
      <t xml:space="preserve">Se paku tri aktivitete ndërmjet RKS dhe NATO, të oganizuara. Konference nderkombetare ne dhjetor.  </t>
    </r>
    <r>
      <rPr>
        <b/>
        <sz val="11"/>
        <color indexed="8"/>
        <rFont val="Book Antiqua"/>
        <family val="1"/>
      </rPr>
      <t>(DNPS)</t>
    </r>
  </si>
  <si>
    <r>
      <t xml:space="preserve">Pjesëmarrja e institucioneve të Kosovës në takime të OSBE-së, të përfunduara. </t>
    </r>
    <r>
      <rPr>
        <b/>
        <sz val="11"/>
        <color indexed="8"/>
        <rFont val="Book Antiqua"/>
        <family val="1"/>
      </rPr>
      <t>(DNPS)</t>
    </r>
    <r>
      <rPr>
        <sz val="11"/>
        <color indexed="8"/>
        <rFont val="Book Antiqua"/>
        <family val="1"/>
      </rPr>
      <t xml:space="preserve">       </t>
    </r>
  </si>
  <si>
    <r>
      <t xml:space="preserve">Formimi I njesisë për mbikqyrjen e zbatimit të sanksioneve. I finalizuar </t>
    </r>
    <r>
      <rPr>
        <b/>
        <sz val="11"/>
        <color indexed="8"/>
        <rFont val="Book Antiqua"/>
        <family val="1"/>
      </rPr>
      <t>(DNPS)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</si>
</sst>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1];[Red]\-#,##0\ [$€-1]"/>
    <numFmt numFmtId="165" formatCode="#,##0.00\ [$€-1];[Red]\-#,##0.00\ [$€-1]"/>
    <numFmt numFmtId="166" formatCode="[$€-2]\ #,##0.00"/>
    <numFmt numFmtId="167" formatCode="[$€-2]\ #,##0.00;[Red]\-[$€-2]\ #,##0.00"/>
    <numFmt numFmtId="168" formatCode="#,##0.00\ [$€-1];[Red]#,##0.00\ [$€-1]"/>
    <numFmt numFmtId="169" formatCode="_([$€-2]\ * #,##0.00_);_([$€-2]\ * \(#,##0.00\);_([$€-2]\ * &quot;-&quot;??_);_(@_)"/>
    <numFmt numFmtId="170" formatCode="0.0"/>
    <numFmt numFmtId="171" formatCode="_(* #,##0_);_(* \(#,##0\);_(* &quot;-&quot;??_);_(@_)"/>
    <numFmt numFmtId="172" formatCode="_(* #,##0.0_);_(* \(#,##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 [$€-1];[Red]\-#,##0.0\ [$€-1]"/>
    <numFmt numFmtId="179" formatCode="#,##0\ [$€-1]"/>
    <numFmt numFmtId="180" formatCode="_([$€-2]\ * #,##0_);_([$€-2]\ * \(#,##0\);_([$€-2]\ * &quot;-&quot;??_);_(@_)"/>
  </numFmts>
  <fonts count="132">
    <font>
      <sz val="11"/>
      <color theme="1"/>
      <name val="Calibri"/>
      <family val="2"/>
    </font>
    <font>
      <sz val="11"/>
      <color indexed="8"/>
      <name val="Calibri"/>
      <family val="2"/>
    </font>
    <font>
      <sz val="11"/>
      <name val="Book Antiqua"/>
      <family val="1"/>
    </font>
    <font>
      <b/>
      <i/>
      <sz val="11"/>
      <name val="Book Antiqua"/>
      <family val="1"/>
    </font>
    <font>
      <i/>
      <sz val="14"/>
      <name val="Book Antiqua"/>
      <family val="1"/>
    </font>
    <font>
      <sz val="10"/>
      <name val="Arial"/>
      <family val="2"/>
    </font>
    <font>
      <b/>
      <sz val="14"/>
      <name val="Book Antiqua"/>
      <family val="1"/>
    </font>
    <font>
      <b/>
      <sz val="11"/>
      <name val="Book Antiqua"/>
      <family val="1"/>
    </font>
    <font>
      <b/>
      <sz val="16"/>
      <name val="Book Antiqua"/>
      <family val="1"/>
    </font>
    <font>
      <sz val="11"/>
      <color indexed="10"/>
      <name val="Book Antiqua"/>
      <family val="1"/>
    </font>
    <font>
      <sz val="12"/>
      <name val="Book Antiqua"/>
      <family val="1"/>
    </font>
    <font>
      <b/>
      <sz val="12"/>
      <name val="Book Antiqua"/>
      <family val="1"/>
    </font>
    <font>
      <b/>
      <i/>
      <sz val="12"/>
      <name val="Book Antiqua"/>
      <family val="1"/>
    </font>
    <font>
      <sz val="12"/>
      <color indexed="10"/>
      <name val="Book Antiqua"/>
      <family val="1"/>
    </font>
    <font>
      <i/>
      <sz val="12"/>
      <color indexed="10"/>
      <name val="Book Antiqua"/>
      <family val="1"/>
    </font>
    <font>
      <sz val="12"/>
      <color indexed="8"/>
      <name val="Book Antiqua"/>
      <family val="1"/>
    </font>
    <font>
      <sz val="12"/>
      <color indexed="40"/>
      <name val="Book Antiqua"/>
      <family val="1"/>
    </font>
    <font>
      <sz val="12"/>
      <color indexed="60"/>
      <name val="Book Antiqua"/>
      <family val="1"/>
    </font>
    <font>
      <b/>
      <sz val="11"/>
      <color indexed="8"/>
      <name val="Book Antiqua"/>
      <family val="1"/>
    </font>
    <font>
      <sz val="11"/>
      <color indexed="8"/>
      <name val="Book Antiqua"/>
      <family val="1"/>
    </font>
    <font>
      <sz val="12"/>
      <name val="Calibri"/>
      <family val="2"/>
    </font>
    <font>
      <b/>
      <i/>
      <sz val="14"/>
      <name val="Book Antiqua"/>
      <family val="1"/>
    </font>
    <font>
      <b/>
      <sz val="9"/>
      <name val="Tahoma"/>
      <family val="2"/>
    </font>
    <font>
      <sz val="9"/>
      <name val="Tahoma"/>
      <family val="2"/>
    </font>
    <font>
      <sz val="10"/>
      <name val="Calibri"/>
      <family val="2"/>
    </font>
    <font>
      <sz val="14"/>
      <name val="Book Antiqua"/>
      <family val="1"/>
    </font>
    <font>
      <sz val="11"/>
      <name val="Calibri"/>
      <family val="2"/>
    </font>
    <font>
      <b/>
      <sz val="20"/>
      <name val="Book Antiqua"/>
      <family val="1"/>
    </font>
    <font>
      <i/>
      <sz val="20"/>
      <name val="Book Antiqua"/>
      <family val="1"/>
    </font>
    <font>
      <b/>
      <i/>
      <sz val="16"/>
      <name val="Book Antiqua"/>
      <family val="1"/>
    </font>
    <font>
      <sz val="11"/>
      <color indexed="60"/>
      <name val="Book Antiqua"/>
      <family val="1"/>
    </font>
    <font>
      <sz val="11"/>
      <name val="Times New Roman"/>
      <family val="1"/>
    </font>
    <font>
      <sz val="10"/>
      <name val="Book Antiqua"/>
      <family val="1"/>
    </font>
    <font>
      <sz val="16"/>
      <name val="Book Antiqua"/>
      <family val="1"/>
    </font>
    <font>
      <b/>
      <sz val="11"/>
      <color indexed="10"/>
      <name val="Book Antiqua"/>
      <family val="1"/>
    </font>
    <font>
      <sz val="9"/>
      <color indexed="8"/>
      <name val="Book Antiqua"/>
      <family val="1"/>
    </font>
    <font>
      <b/>
      <sz val="9"/>
      <color indexed="10"/>
      <name val="Book Antiqua"/>
      <family val="1"/>
    </font>
    <font>
      <b/>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Calibri"/>
      <family val="2"/>
    </font>
    <font>
      <sz val="14"/>
      <name val="Calibri"/>
      <family val="2"/>
    </font>
    <font>
      <sz val="16"/>
      <color indexed="8"/>
      <name val="Calibri"/>
      <family val="2"/>
    </font>
    <font>
      <sz val="14"/>
      <color indexed="8"/>
      <name val="Calibri"/>
      <family val="2"/>
    </font>
    <font>
      <sz val="12"/>
      <color indexed="8"/>
      <name val="Calibri"/>
      <family val="2"/>
    </font>
    <font>
      <sz val="16"/>
      <color indexed="8"/>
      <name val="Book Antiqua"/>
      <family val="1"/>
    </font>
    <font>
      <sz val="14"/>
      <color indexed="8"/>
      <name val="Book Antiqua"/>
      <family val="1"/>
    </font>
    <font>
      <b/>
      <i/>
      <sz val="11"/>
      <color indexed="8"/>
      <name val="Book Antiqua"/>
      <family val="1"/>
    </font>
    <font>
      <i/>
      <sz val="11"/>
      <color indexed="8"/>
      <name val="Book Antiqua"/>
      <family val="1"/>
    </font>
    <font>
      <sz val="10"/>
      <color indexed="8"/>
      <name val="Book Antiqua"/>
      <family val="1"/>
    </font>
    <font>
      <sz val="12"/>
      <color indexed="56"/>
      <name val="Book Antiqua"/>
      <family val="1"/>
    </font>
    <font>
      <sz val="11"/>
      <color indexed="53"/>
      <name val="Calibri"/>
      <family val="2"/>
    </font>
    <font>
      <sz val="11"/>
      <color indexed="53"/>
      <name val="Book Antiqua"/>
      <family val="1"/>
    </font>
    <font>
      <sz val="11"/>
      <color indexed="8"/>
      <name val="Times New Roman"/>
      <family val="1"/>
    </font>
    <font>
      <sz val="10"/>
      <color indexed="8"/>
      <name val="Arial"/>
      <family val="2"/>
    </font>
    <font>
      <b/>
      <sz val="14"/>
      <color indexed="8"/>
      <name val="Book Antiqua"/>
      <family val="1"/>
    </font>
    <font>
      <b/>
      <sz val="16"/>
      <color indexed="8"/>
      <name val="Book Antiqua"/>
      <family val="1"/>
    </font>
    <font>
      <b/>
      <i/>
      <sz val="14"/>
      <color indexed="8"/>
      <name val="Book Antiqua"/>
      <family val="1"/>
    </font>
    <font>
      <b/>
      <sz val="14"/>
      <color indexed="10"/>
      <name val="Book Antiqua"/>
      <family val="1"/>
    </font>
    <font>
      <b/>
      <sz val="16"/>
      <color indexed="10"/>
      <name val="Book Antiqua"/>
      <family val="1"/>
    </font>
    <font>
      <b/>
      <sz val="12"/>
      <color indexed="8"/>
      <name val="Book Antiqua"/>
      <family val="1"/>
    </font>
    <font>
      <b/>
      <sz val="12"/>
      <color indexed="9"/>
      <name val="Book Antiqua"/>
      <family val="1"/>
    </font>
    <font>
      <b/>
      <sz val="16"/>
      <color indexed="9"/>
      <name val="Book Antiqua"/>
      <family val="1"/>
    </font>
    <font>
      <b/>
      <sz val="14"/>
      <color indexed="9"/>
      <name val="Book Antiqua"/>
      <family val="1"/>
    </font>
    <font>
      <b/>
      <sz val="12"/>
      <color indexed="10"/>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Book Antiqua"/>
      <family val="1"/>
    </font>
    <font>
      <sz val="12"/>
      <color theme="1"/>
      <name val="Book Antiqua"/>
      <family val="1"/>
    </font>
    <font>
      <sz val="12"/>
      <color rgb="FF00B0F0"/>
      <name val="Book Antiqua"/>
      <family val="1"/>
    </font>
    <font>
      <sz val="12"/>
      <color theme="1"/>
      <name val="Calibri"/>
      <family val="2"/>
    </font>
    <font>
      <sz val="11"/>
      <color theme="1"/>
      <name val="Book Antiqua"/>
      <family val="1"/>
    </font>
    <font>
      <sz val="16"/>
      <color theme="1"/>
      <name val="Book Antiqua"/>
      <family val="1"/>
    </font>
    <font>
      <sz val="14"/>
      <color theme="1"/>
      <name val="Book Antiqua"/>
      <family val="1"/>
    </font>
    <font>
      <b/>
      <i/>
      <sz val="11"/>
      <color theme="1"/>
      <name val="Book Antiqua"/>
      <family val="1"/>
    </font>
    <font>
      <b/>
      <sz val="11"/>
      <color theme="1"/>
      <name val="Book Antiqua"/>
      <family val="1"/>
    </font>
    <font>
      <i/>
      <sz val="11"/>
      <color theme="1"/>
      <name val="Book Antiqua"/>
      <family val="1"/>
    </font>
    <font>
      <sz val="10"/>
      <color theme="1"/>
      <name val="Book Antiqua"/>
      <family val="1"/>
    </font>
    <font>
      <sz val="16"/>
      <color theme="1"/>
      <name val="Calibri"/>
      <family val="2"/>
    </font>
    <font>
      <sz val="14"/>
      <color theme="1"/>
      <name val="Calibri"/>
      <family val="2"/>
    </font>
    <font>
      <sz val="12"/>
      <color rgb="FFFF0000"/>
      <name val="Book Antiqua"/>
      <family val="1"/>
    </font>
    <font>
      <sz val="12"/>
      <color theme="3"/>
      <name val="Book Antiqua"/>
      <family val="1"/>
    </font>
    <font>
      <sz val="11"/>
      <color rgb="FF000000"/>
      <name val="Book Antiqua"/>
      <family val="1"/>
    </font>
    <font>
      <sz val="11"/>
      <color theme="9" tint="-0.24997000396251678"/>
      <name val="Calibri"/>
      <family val="2"/>
    </font>
    <font>
      <sz val="11"/>
      <color theme="9" tint="-0.24997000396251678"/>
      <name val="Book Antiqua"/>
      <family val="1"/>
    </font>
    <font>
      <sz val="11"/>
      <color theme="1"/>
      <name val="Times New Roman"/>
      <family val="1"/>
    </font>
    <font>
      <sz val="9"/>
      <color rgb="FF000000"/>
      <name val="Book Antiqua"/>
      <family val="1"/>
    </font>
    <font>
      <sz val="9"/>
      <color theme="1"/>
      <name val="Book Antiqua"/>
      <family val="1"/>
    </font>
    <font>
      <sz val="10"/>
      <color theme="1"/>
      <name val="Arial"/>
      <family val="2"/>
    </font>
    <font>
      <b/>
      <sz val="14"/>
      <color theme="1"/>
      <name val="Book Antiqua"/>
      <family val="1"/>
    </font>
    <font>
      <b/>
      <sz val="16"/>
      <color theme="1"/>
      <name val="Book Antiqua"/>
      <family val="1"/>
    </font>
    <font>
      <b/>
      <i/>
      <sz val="14"/>
      <color theme="1"/>
      <name val="Book Antiqua"/>
      <family val="1"/>
    </font>
    <font>
      <b/>
      <sz val="14"/>
      <color rgb="FFFF0000"/>
      <name val="Book Antiqua"/>
      <family val="1"/>
    </font>
    <font>
      <b/>
      <sz val="16"/>
      <color rgb="FFFF0000"/>
      <name val="Book Antiqua"/>
      <family val="1"/>
    </font>
    <font>
      <b/>
      <sz val="12"/>
      <color theme="1"/>
      <name val="Book Antiqua"/>
      <family val="1"/>
    </font>
    <font>
      <b/>
      <sz val="16"/>
      <color theme="0"/>
      <name val="Book Antiqua"/>
      <family val="1"/>
    </font>
    <font>
      <b/>
      <sz val="14"/>
      <color theme="0"/>
      <name val="Book Antiqua"/>
      <family val="1"/>
    </font>
    <font>
      <b/>
      <sz val="12"/>
      <color theme="0"/>
      <name val="Book Antiqua"/>
      <family val="1"/>
    </font>
    <font>
      <b/>
      <sz val="12"/>
      <color rgb="FFFF0000"/>
      <name val="Book Antiqu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color rgb="FF000000"/>
      </right>
      <top/>
      <bottom style="medium">
        <color rgb="FF000000"/>
      </bottom>
    </border>
    <border>
      <left/>
      <right style="medium">
        <color rgb="FF000000"/>
      </right>
      <top/>
      <bottom/>
    </border>
    <border>
      <left/>
      <right/>
      <top/>
      <bottom style="medium">
        <color rgb="FF000000"/>
      </bottom>
    </border>
    <border>
      <left style="thin"/>
      <right style="thin"/>
      <top style="thin"/>
      <bottom style="thin"/>
    </border>
    <border>
      <left style="thin"/>
      <right style="thin"/>
      <top style="thin"/>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medium">
        <color rgb="FF000000"/>
      </left>
      <right style="medium">
        <color rgb="FF000000"/>
      </right>
      <top/>
      <bottom/>
    </border>
    <border>
      <left/>
      <right style="medium">
        <color rgb="FF000000"/>
      </right>
      <top style="medium"/>
      <bottom style="medium">
        <color rgb="FF000000"/>
      </bottom>
    </border>
    <border>
      <left/>
      <right/>
      <top style="medium"/>
      <bottom style="medium">
        <color rgb="FF000000"/>
      </bottom>
    </border>
    <border>
      <left>
        <color indexed="63"/>
      </left>
      <right>
        <color indexed="63"/>
      </right>
      <top style="thin"/>
      <bottom>
        <color indexed="63"/>
      </bottom>
    </border>
    <border>
      <left style="medium">
        <color rgb="FF000000"/>
      </left>
      <right style="medium">
        <color rgb="FF000000"/>
      </right>
      <top style="medium">
        <color rgb="FF000000"/>
      </top>
      <bottom/>
    </border>
    <border>
      <left style="thin"/>
      <right style="medium"/>
      <top style="medium"/>
      <bottom style="thin"/>
    </border>
    <border>
      <left style="thin"/>
      <right style="thin"/>
      <top/>
      <bottom/>
    </border>
    <border>
      <left style="thin"/>
      <right style="thin"/>
      <top/>
      <bottom style="thin"/>
    </border>
    <border>
      <left style="thin"/>
      <right style="thin"/>
      <top style="thin"/>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right style="thin"/>
      <top>
        <color indexed="63"/>
      </top>
      <bottom>
        <color indexed="63"/>
      </bottom>
    </border>
    <border>
      <left style="medium"/>
      <right style="thin"/>
      <top>
        <color indexed="63"/>
      </top>
      <bottom>
        <color indexed="63"/>
      </bottom>
    </border>
    <border>
      <left/>
      <right style="thin"/>
      <top style="thin"/>
      <bottom style="thin"/>
    </border>
    <border>
      <left style="medium"/>
      <right style="thin"/>
      <top style="medium"/>
      <bottom>
        <color indexed="63"/>
      </bottom>
    </border>
    <border>
      <left style="hair">
        <color rgb="FF000000"/>
      </left>
      <right style="hair">
        <color rgb="FF000000"/>
      </right>
      <top style="medium">
        <color rgb="FF000000"/>
      </top>
      <bottom style="hair">
        <color rgb="FF000000"/>
      </bottom>
    </border>
    <border>
      <left style="hair">
        <color rgb="FF000000"/>
      </left>
      <right style="medium">
        <color rgb="FF000000"/>
      </right>
      <top style="medium">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medium">
        <color rgb="FF000000"/>
      </bottom>
    </border>
    <border>
      <left style="hair">
        <color rgb="FF000000"/>
      </left>
      <right style="medium">
        <color rgb="FF000000"/>
      </right>
      <top style="hair">
        <color rgb="FF000000"/>
      </top>
      <bottom style="medium">
        <color rgb="FF000000"/>
      </bottom>
    </border>
    <border>
      <left style="medium"/>
      <right>
        <color indexed="63"/>
      </right>
      <top style="medium"/>
      <bottom style="medium"/>
    </border>
    <border>
      <left style="medium"/>
      <right style="medium">
        <color rgb="FF000000"/>
      </right>
      <top style="medium"/>
      <bottom style="medium"/>
    </border>
    <border>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medium"/>
    </border>
    <border>
      <left/>
      <right/>
      <top style="medium"/>
      <bottom style="medium"/>
    </border>
    <border>
      <left style="medium"/>
      <right style="medium"/>
      <top style="medium"/>
      <bottom style="thin"/>
    </border>
    <border>
      <left/>
      <right style="medium">
        <color rgb="FF000000"/>
      </right>
      <top style="medium"/>
      <bottom style="medium"/>
    </border>
    <border>
      <left/>
      <right/>
      <top style="medium"/>
      <bottom>
        <color indexed="63"/>
      </bottom>
    </border>
    <border>
      <left/>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style="medium">
        <color rgb="FF000000"/>
      </left>
      <right>
        <color indexed="63"/>
      </right>
      <top/>
      <bottom/>
    </border>
    <border>
      <left style="thin"/>
      <right>
        <color indexed="63"/>
      </right>
      <top style="medium"/>
      <bottom style="medium"/>
    </border>
    <border>
      <left style="medium"/>
      <right>
        <color indexed="63"/>
      </right>
      <top>
        <color indexed="63"/>
      </top>
      <bottom style="medium"/>
    </border>
    <border>
      <left style="medium"/>
      <right style="thin"/>
      <top>
        <color indexed="63"/>
      </top>
      <bottom style="medium"/>
    </border>
    <border>
      <left style="thin"/>
      <right>
        <color indexed="63"/>
      </right>
      <top style="thin"/>
      <bottom style="thin"/>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color rgb="FF000000"/>
      </left>
      <right style="medium">
        <color rgb="FF000000"/>
      </right>
      <top style="medium">
        <color rgb="FF000000"/>
      </top>
      <bottom style="thin"/>
    </border>
    <border>
      <left style="thin"/>
      <right>
        <color indexed="63"/>
      </right>
      <top/>
      <bottom/>
    </border>
    <border>
      <left/>
      <right style="thin"/>
      <top/>
      <bottom style="thin"/>
    </border>
    <border>
      <left style="medium">
        <color rgb="FF000000"/>
      </left>
      <right style="medium">
        <color rgb="FF000000"/>
      </right>
      <top style="thin"/>
      <bottom/>
    </border>
    <border>
      <left/>
      <right style="medium">
        <color rgb="FF000000"/>
      </right>
      <top style="medium"/>
      <bottom>
        <color indexed="63"/>
      </bottom>
    </border>
    <border>
      <left style="medium"/>
      <right/>
      <top style="medium"/>
      <bottom style="medium">
        <color rgb="FF000000"/>
      </bottom>
    </border>
    <border>
      <left style="medium">
        <color rgb="FF000000"/>
      </left>
      <right style="medium"/>
      <top style="medium"/>
      <bottom/>
    </border>
    <border>
      <left style="medium"/>
      <right/>
      <top/>
      <bottom style="medium">
        <color rgb="FF000000"/>
      </bottom>
    </border>
    <border>
      <left style="medium">
        <color rgb="FF000000"/>
      </left>
      <right style="medium"/>
      <top/>
      <bottom style="mediu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style="medium">
        <color rgb="FF000000"/>
      </right>
      <top style="medium">
        <color rgb="FF000000"/>
      </top>
      <bottom style="medium">
        <color rgb="FF000000"/>
      </bottom>
    </border>
    <border>
      <left style="medium">
        <color rgb="FF000000"/>
      </left>
      <right style="medium"/>
      <top style="medium">
        <color rgb="FF000000"/>
      </top>
      <bottom style="medium">
        <color rgb="FF000000"/>
      </bottom>
    </border>
    <border>
      <left/>
      <right style="medium">
        <color rgb="FF000000"/>
      </right>
      <top/>
      <bottom style="medium"/>
    </border>
    <border>
      <left style="medium">
        <color rgb="FF000000"/>
      </left>
      <right style="medium"/>
      <top style="medium">
        <color rgb="FF000000"/>
      </top>
      <bottom style="medium"/>
    </border>
    <border>
      <left style="medium"/>
      <right style="medium">
        <color rgb="FF000000"/>
      </right>
      <top style="medium">
        <color rgb="FF000000"/>
      </top>
      <bottom style="medium"/>
    </border>
    <border>
      <left style="thin"/>
      <right style="medium"/>
      <top style="thin"/>
      <bottom style="medium"/>
    </border>
    <border>
      <left style="thin"/>
      <right/>
      <top/>
      <bottom style="thin"/>
    </border>
    <border>
      <left style="medium"/>
      <right style="medium"/>
      <top style="medium">
        <color rgb="FF000000"/>
      </top>
      <bottom style="medium">
        <color rgb="FF000000"/>
      </bottom>
    </border>
    <border>
      <left>
        <color indexed="63"/>
      </left>
      <right>
        <color indexed="63"/>
      </right>
      <top style="thin"/>
      <bottom style="thin"/>
    </border>
    <border>
      <left>
        <color indexed="63"/>
      </left>
      <right style="medium"/>
      <top style="medium"/>
      <bottom>
        <color indexed="63"/>
      </bottom>
    </border>
    <border>
      <left style="medium">
        <color rgb="FF000000"/>
      </left>
      <right>
        <color indexed="63"/>
      </right>
      <top style="medium"/>
      <bottom>
        <color indexed="63"/>
      </bottom>
    </border>
    <border>
      <left style="medium"/>
      <right style="medium"/>
      <top/>
      <bottom style="medium">
        <color rgb="FF000000"/>
      </bottom>
    </border>
    <border>
      <left style="medium">
        <color rgb="FF000000"/>
      </left>
      <right style="medium">
        <color rgb="FF000000"/>
      </right>
      <top style="medium">
        <color rgb="FF000000"/>
      </top>
      <bottom style="medium"/>
    </border>
    <border>
      <left style="medium"/>
      <right style="medium">
        <color rgb="FF000000"/>
      </right>
      <top style="medium"/>
      <bottom/>
    </border>
    <border>
      <left style="medium"/>
      <right style="medium">
        <color rgb="FF000000"/>
      </right>
      <top style="medium">
        <color rgb="FF000000"/>
      </top>
      <bottom/>
    </border>
    <border>
      <left style="medium">
        <color rgb="FF000000"/>
      </left>
      <right style="medium">
        <color rgb="FF000000"/>
      </right>
      <top style="medium"/>
      <bottom>
        <color indexed="63"/>
      </bottom>
    </border>
    <border>
      <left/>
      <right style="medium">
        <color rgb="FF000000"/>
      </right>
      <top style="medium">
        <color rgb="FF000000"/>
      </top>
      <bottom style="medium">
        <color rgb="FF000000"/>
      </botto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medium"/>
      <right style="hair"/>
      <top style="hair"/>
      <bottom style="thin"/>
    </border>
    <border>
      <left style="hair"/>
      <right style="hair"/>
      <top style="hair"/>
      <bottom style="thin"/>
    </border>
    <border>
      <left style="medium"/>
      <right style="hair"/>
      <top style="hair"/>
      <bottom>
        <color indexed="63"/>
      </bottom>
    </border>
    <border>
      <left/>
      <right style="thin"/>
      <top style="thin"/>
      <bottom style="medium"/>
    </border>
    <border>
      <left style="thin">
        <color rgb="FF000000"/>
      </left>
      <right style="thin">
        <color rgb="FF000000"/>
      </right>
      <top style="thin">
        <color rgb="FF000000"/>
      </top>
      <bottom>
        <color indexed="63"/>
      </bottom>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style="hair"/>
      <right style="hair"/>
      <top style="hair"/>
      <bottom style="medium"/>
    </border>
    <border>
      <left style="hair"/>
      <right style="medium"/>
      <top style="hair"/>
      <bottom style="medium"/>
    </border>
    <border>
      <left style="medium"/>
      <right>
        <color indexed="63"/>
      </right>
      <top style="thin"/>
      <bottom style="thin"/>
    </border>
    <border>
      <left>
        <color indexed="63"/>
      </left>
      <right style="medium">
        <color rgb="FF000000"/>
      </right>
      <top style="medium">
        <color rgb="FF000000"/>
      </top>
      <bottom/>
    </border>
    <border>
      <left style="thin"/>
      <right>
        <color indexed="63"/>
      </right>
      <top style="thin"/>
      <bottom style="medium"/>
    </border>
    <border>
      <left>
        <color indexed="63"/>
      </left>
      <right>
        <color indexed="63"/>
      </right>
      <top style="thin"/>
      <bottom style="medium"/>
    </border>
    <border>
      <left style="medium">
        <color rgb="FF000000"/>
      </left>
      <right style="medium">
        <color rgb="FF000000"/>
      </right>
      <top/>
      <bottom style="medium">
        <color rgb="FF000000"/>
      </bottom>
    </border>
    <border>
      <left style="medium">
        <color rgb="FF000000"/>
      </left>
      <right style="hair">
        <color rgb="FF000000"/>
      </right>
      <top style="medium">
        <color rgb="FF000000"/>
      </top>
      <bottom style="hair">
        <color rgb="FF000000"/>
      </bottom>
    </border>
    <border>
      <left style="medium">
        <color rgb="FF000000"/>
      </left>
      <right style="hair">
        <color rgb="FF000000"/>
      </right>
      <top style="hair">
        <color rgb="FF000000"/>
      </top>
      <bottom style="hair">
        <color rgb="FF000000"/>
      </bottom>
    </border>
    <border>
      <left style="medium">
        <color rgb="FF000000"/>
      </left>
      <right style="hair">
        <color rgb="FF000000"/>
      </right>
      <top style="hair">
        <color rgb="FF000000"/>
      </top>
      <bottom style="medium">
        <color rgb="FF000000"/>
      </bottom>
    </border>
    <border>
      <left style="medium"/>
      <right style="thin"/>
      <top style="medium"/>
      <bottom style="thin"/>
    </border>
    <border>
      <left style="medium"/>
      <right style="thin"/>
      <top style="thin"/>
      <bottom style="thin"/>
    </border>
    <border>
      <left style="medium"/>
      <right>
        <color indexed="63"/>
      </right>
      <top style="thin"/>
      <bottom style="medium"/>
    </border>
    <border>
      <left style="medium">
        <color rgb="FF000000"/>
      </left>
      <right>
        <color indexed="63"/>
      </right>
      <top style="thin"/>
      <bottom/>
    </border>
    <border>
      <left style="medium"/>
      <right style="thin"/>
      <top style="thin"/>
      <bottom>
        <color indexed="63"/>
      </bottom>
    </border>
    <border>
      <left style="medium"/>
      <right style="thin"/>
      <top style="thin"/>
      <bottom style="medium"/>
    </border>
    <border>
      <left>
        <color indexed="63"/>
      </left>
      <right style="thin"/>
      <top style="thin"/>
      <bottom>
        <color indexed="63"/>
      </bottom>
    </border>
    <border>
      <left style="medium"/>
      <right style="medium">
        <color rgb="FF000000"/>
      </right>
      <top/>
      <bottom/>
    </border>
    <border>
      <left style="medium">
        <color rgb="FF000000"/>
      </left>
      <right>
        <color indexed="63"/>
      </right>
      <top/>
      <bottom style="medium">
        <color rgb="FF000000"/>
      </bottom>
    </border>
    <border>
      <left style="medium"/>
      <right style="medium">
        <color rgb="FF000000"/>
      </right>
      <top/>
      <bottom style="medium"/>
    </border>
    <border>
      <left style="medium">
        <color rgb="FF000000"/>
      </left>
      <right style="medium"/>
      <top/>
      <bottom>
        <color indexed="63"/>
      </botto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top style="hair"/>
      <bottom style="hair"/>
    </border>
    <border>
      <left/>
      <right/>
      <top style="hair"/>
      <bottom style="hair"/>
    </border>
    <border>
      <left/>
      <right style="medium"/>
      <top style="hair"/>
      <bottom style="hair"/>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medium"/>
      <right style="hair"/>
      <top style="thin"/>
      <bottom>
        <color indexed="63"/>
      </bottom>
    </border>
    <border>
      <left style="hair"/>
      <right style="hair"/>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961">
    <xf numFmtId="0" fontId="0" fillId="0" borderId="0" xfId="0" applyFont="1" applyAlignment="1">
      <alignment/>
    </xf>
    <xf numFmtId="0" fontId="2" fillId="0" borderId="10" xfId="0" applyFont="1" applyFill="1" applyBorder="1" applyAlignment="1">
      <alignment vertical="top" wrapText="1"/>
    </xf>
    <xf numFmtId="0" fontId="2" fillId="0" borderId="11" xfId="0" applyFont="1" applyFill="1" applyBorder="1" applyAlignment="1">
      <alignment vertical="top" wrapText="1"/>
    </xf>
    <xf numFmtId="164" fontId="2" fillId="0" borderId="11" xfId="0" applyNumberFormat="1"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3" fillId="0" borderId="10" xfId="0" applyFont="1" applyFill="1" applyBorder="1" applyAlignment="1">
      <alignment horizontal="center" vertical="top" wrapText="1"/>
    </xf>
    <xf numFmtId="0" fontId="56" fillId="0" borderId="14" xfId="0" applyFont="1" applyFill="1" applyBorder="1" applyAlignment="1">
      <alignment wrapText="1"/>
    </xf>
    <xf numFmtId="0" fontId="57" fillId="0" borderId="14" xfId="0" applyFont="1" applyFill="1" applyBorder="1" applyAlignment="1">
      <alignment wrapText="1"/>
    </xf>
    <xf numFmtId="0" fontId="57" fillId="0" borderId="15" xfId="0" applyFont="1" applyFill="1" applyBorder="1" applyAlignment="1">
      <alignment wrapText="1"/>
    </xf>
    <xf numFmtId="0" fontId="3" fillId="33" borderId="10" xfId="0" applyFont="1" applyFill="1" applyBorder="1" applyAlignment="1">
      <alignment horizontal="center" vertical="top" wrapText="1"/>
    </xf>
    <xf numFmtId="0" fontId="26" fillId="0" borderId="10" xfId="0" applyFont="1" applyFill="1" applyBorder="1" applyAlignment="1">
      <alignment wrapText="1"/>
    </xf>
    <xf numFmtId="0" fontId="26" fillId="0" borderId="16" xfId="0" applyFont="1" applyFill="1" applyBorder="1" applyAlignment="1">
      <alignment wrapText="1"/>
    </xf>
    <xf numFmtId="0" fontId="26" fillId="0" borderId="17" xfId="0" applyFont="1" applyFill="1" applyBorder="1" applyAlignment="1">
      <alignment wrapText="1"/>
    </xf>
    <xf numFmtId="0" fontId="3" fillId="33" borderId="18" xfId="0" applyFont="1" applyFill="1" applyBorder="1" applyAlignment="1">
      <alignment horizontal="center" vertical="top" wrapText="1"/>
    </xf>
    <xf numFmtId="0" fontId="2" fillId="0" borderId="14" xfId="0" applyFont="1" applyBorder="1" applyAlignment="1">
      <alignment horizontal="left" vertical="top" wrapText="1"/>
    </xf>
    <xf numFmtId="3" fontId="2" fillId="0" borderId="11" xfId="0" applyNumberFormat="1" applyFont="1" applyFill="1" applyBorder="1" applyAlignment="1">
      <alignment horizontal="left" vertical="top" wrapText="1"/>
    </xf>
    <xf numFmtId="0" fontId="2" fillId="0" borderId="16" xfId="0" applyFont="1" applyFill="1" applyBorder="1" applyAlignment="1">
      <alignment vertical="top" wrapText="1"/>
    </xf>
    <xf numFmtId="0" fontId="2" fillId="0" borderId="14" xfId="0" applyFont="1" applyFill="1" applyBorder="1" applyAlignment="1">
      <alignment vertical="top" wrapText="1"/>
    </xf>
    <xf numFmtId="0" fontId="2" fillId="0" borderId="14" xfId="0" applyFont="1" applyFill="1" applyBorder="1" applyAlignment="1">
      <alignment horizontal="left" vertical="top" wrapText="1"/>
    </xf>
    <xf numFmtId="43" fontId="2" fillId="0" borderId="14" xfId="42" applyFont="1" applyFill="1" applyBorder="1" applyAlignment="1">
      <alignment horizontal="left" vertical="top" wrapText="1"/>
    </xf>
    <xf numFmtId="0" fontId="2" fillId="0" borderId="14" xfId="0" applyFont="1" applyFill="1" applyBorder="1" applyAlignment="1">
      <alignment vertical="top"/>
    </xf>
    <xf numFmtId="0" fontId="0" fillId="0" borderId="0" xfId="0" applyAlignment="1">
      <alignment wrapText="1"/>
    </xf>
    <xf numFmtId="0" fontId="2" fillId="0" borderId="14" xfId="0" applyFont="1" applyFill="1" applyBorder="1" applyAlignment="1">
      <alignment horizontal="justify" vertical="top" wrapText="1"/>
    </xf>
    <xf numFmtId="0" fontId="56" fillId="0" borderId="14" xfId="0" applyFont="1" applyFill="1" applyBorder="1" applyAlignment="1">
      <alignment horizontal="left" wrapText="1"/>
    </xf>
    <xf numFmtId="0" fontId="57" fillId="0" borderId="14" xfId="0" applyFont="1" applyFill="1" applyBorder="1" applyAlignment="1">
      <alignment horizontal="left" wrapText="1"/>
    </xf>
    <xf numFmtId="0" fontId="57" fillId="0" borderId="15" xfId="0" applyFont="1" applyFill="1" applyBorder="1" applyAlignment="1">
      <alignment horizontal="left" wrapText="1"/>
    </xf>
    <xf numFmtId="0" fontId="3" fillId="0" borderId="10" xfId="0" applyFont="1" applyFill="1" applyBorder="1" applyAlignment="1">
      <alignment horizontal="left" vertical="top" wrapText="1"/>
    </xf>
    <xf numFmtId="0" fontId="10" fillId="0" borderId="19" xfId="0" applyFont="1" applyFill="1" applyBorder="1" applyAlignment="1">
      <alignment vertical="top"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164" fontId="2" fillId="0" borderId="11" xfId="0" applyNumberFormat="1" applyFont="1" applyFill="1" applyBorder="1" applyAlignment="1">
      <alignment horizontal="left" vertical="top" wrapText="1"/>
    </xf>
    <xf numFmtId="0" fontId="26" fillId="0" borderId="10" xfId="0" applyFont="1" applyFill="1" applyBorder="1" applyAlignment="1">
      <alignment vertical="top" wrapText="1"/>
    </xf>
    <xf numFmtId="0" fontId="2" fillId="0" borderId="10" xfId="0" applyFont="1" applyFill="1" applyBorder="1" applyAlignment="1">
      <alignment horizontal="left" vertical="top" wrapText="1"/>
    </xf>
    <xf numFmtId="0" fontId="26" fillId="0" borderId="16" xfId="0" applyFont="1" applyFill="1" applyBorder="1" applyAlignment="1">
      <alignment vertical="top" wrapText="1"/>
    </xf>
    <xf numFmtId="0" fontId="2" fillId="0" borderId="16" xfId="0" applyFont="1" applyFill="1" applyBorder="1" applyAlignment="1">
      <alignment horizontal="left" vertical="top" wrapText="1"/>
    </xf>
    <xf numFmtId="4" fontId="10" fillId="0" borderId="14" xfId="0" applyNumberFormat="1" applyFont="1" applyFill="1" applyBorder="1" applyAlignment="1">
      <alignment horizontal="left" vertical="top" wrapText="1"/>
    </xf>
    <xf numFmtId="0" fontId="10" fillId="0" borderId="14" xfId="0" applyFont="1" applyFill="1" applyBorder="1" applyAlignment="1">
      <alignment vertical="top" wrapText="1"/>
    </xf>
    <xf numFmtId="0" fontId="99" fillId="0" borderId="14" xfId="0" applyFont="1" applyFill="1" applyBorder="1" applyAlignment="1">
      <alignment vertical="top" wrapText="1"/>
    </xf>
    <xf numFmtId="0" fontId="99" fillId="0" borderId="14" xfId="0" applyFont="1" applyFill="1" applyBorder="1" applyAlignment="1">
      <alignment horizontal="left" vertical="top" wrapText="1"/>
    </xf>
    <xf numFmtId="4" fontId="99" fillId="0" borderId="14" xfId="0" applyNumberFormat="1" applyFont="1" applyFill="1" applyBorder="1" applyAlignment="1">
      <alignment horizontal="left" vertical="top" wrapText="1"/>
    </xf>
    <xf numFmtId="0" fontId="98" fillId="0" borderId="14" xfId="0" applyFont="1" applyFill="1" applyBorder="1" applyAlignment="1">
      <alignment wrapText="1"/>
    </xf>
    <xf numFmtId="4" fontId="2" fillId="0" borderId="14" xfId="0" applyNumberFormat="1" applyFont="1" applyFill="1" applyBorder="1" applyAlignment="1">
      <alignment horizontal="left" vertical="top" wrapText="1"/>
    </xf>
    <xf numFmtId="0" fontId="26" fillId="0" borderId="14" xfId="0" applyFont="1" applyFill="1" applyBorder="1" applyAlignment="1">
      <alignment wrapText="1"/>
    </xf>
    <xf numFmtId="0" fontId="26" fillId="0" borderId="14" xfId="0" applyFont="1" applyFill="1" applyBorder="1" applyAlignment="1">
      <alignment vertical="top" wrapText="1"/>
    </xf>
    <xf numFmtId="0" fontId="2" fillId="0" borderId="14" xfId="0" applyFont="1" applyFill="1" applyBorder="1" applyAlignment="1">
      <alignment wrapText="1"/>
    </xf>
    <xf numFmtId="164" fontId="2" fillId="0" borderId="14" xfId="0" applyNumberFormat="1" applyFont="1" applyFill="1" applyBorder="1" applyAlignment="1">
      <alignment horizontal="left" vertical="top" wrapText="1"/>
    </xf>
    <xf numFmtId="0" fontId="99" fillId="0" borderId="11" xfId="0" applyFont="1" applyFill="1" applyBorder="1" applyAlignment="1">
      <alignment vertical="top" wrapText="1"/>
    </xf>
    <xf numFmtId="0" fontId="99" fillId="0" borderId="11" xfId="0" applyFont="1" applyFill="1" applyBorder="1" applyAlignment="1">
      <alignment horizontal="left" vertical="top" wrapText="1"/>
    </xf>
    <xf numFmtId="3" fontId="99" fillId="0" borderId="11" xfId="0" applyNumberFormat="1" applyFont="1" applyFill="1" applyBorder="1" applyAlignment="1">
      <alignment horizontal="left" vertical="top" wrapText="1"/>
    </xf>
    <xf numFmtId="0" fontId="99" fillId="0" borderId="13" xfId="0" applyFont="1" applyFill="1" applyBorder="1" applyAlignment="1">
      <alignment vertical="top" wrapText="1"/>
    </xf>
    <xf numFmtId="0" fontId="99" fillId="0" borderId="10" xfId="0" applyFont="1" applyFill="1" applyBorder="1" applyAlignment="1">
      <alignment vertical="top" wrapText="1"/>
    </xf>
    <xf numFmtId="0" fontId="99" fillId="0" borderId="10" xfId="0" applyFont="1" applyFill="1" applyBorder="1" applyAlignment="1">
      <alignment horizontal="left" vertical="top" wrapText="1"/>
    </xf>
    <xf numFmtId="0" fontId="2" fillId="0" borderId="10" xfId="0" applyFont="1" applyFill="1" applyBorder="1" applyAlignment="1">
      <alignment wrapText="1"/>
    </xf>
    <xf numFmtId="0" fontId="12" fillId="0" borderId="14" xfId="0" applyFont="1" applyFill="1" applyBorder="1" applyAlignment="1">
      <alignment horizontal="center" vertical="top" wrapText="1"/>
    </xf>
    <xf numFmtId="164" fontId="10" fillId="0" borderId="14" xfId="0" applyNumberFormat="1" applyFont="1" applyFill="1" applyBorder="1" applyAlignment="1">
      <alignment vertical="top" wrapText="1"/>
    </xf>
    <xf numFmtId="0" fontId="10" fillId="0" borderId="14" xfId="0" applyFont="1" applyFill="1" applyBorder="1" applyAlignment="1">
      <alignment horizontal="left" vertical="top" wrapText="1"/>
    </xf>
    <xf numFmtId="0" fontId="12" fillId="33" borderId="14" xfId="0" applyFont="1" applyFill="1" applyBorder="1" applyAlignment="1">
      <alignment horizontal="center" vertical="top" wrapText="1"/>
    </xf>
    <xf numFmtId="0" fontId="0" fillId="0" borderId="0" xfId="0" applyAlignment="1">
      <alignment/>
    </xf>
    <xf numFmtId="0" fontId="2" fillId="33" borderId="14" xfId="0" applyFont="1" applyFill="1" applyBorder="1" applyAlignment="1">
      <alignment vertical="top" wrapText="1"/>
    </xf>
    <xf numFmtId="0" fontId="2" fillId="33" borderId="14" xfId="0" applyFont="1" applyFill="1" applyBorder="1" applyAlignment="1">
      <alignment horizontal="left" vertical="top" wrapText="1"/>
    </xf>
    <xf numFmtId="0" fontId="100" fillId="0" borderId="14" xfId="0" applyFont="1" applyFill="1" applyBorder="1" applyAlignment="1">
      <alignment vertical="top" wrapText="1"/>
    </xf>
    <xf numFmtId="4" fontId="10" fillId="0" borderId="14" xfId="0" applyNumberFormat="1" applyFont="1" applyFill="1" applyBorder="1" applyAlignment="1">
      <alignment vertical="top" wrapText="1"/>
    </xf>
    <xf numFmtId="3" fontId="10" fillId="0" borderId="14" xfId="0" applyNumberFormat="1" applyFont="1" applyFill="1" applyBorder="1" applyAlignment="1">
      <alignment vertical="top" wrapText="1"/>
    </xf>
    <xf numFmtId="0" fontId="10" fillId="33" borderId="14" xfId="0" applyFont="1" applyFill="1" applyBorder="1" applyAlignment="1">
      <alignment horizontal="left" vertical="top" wrapText="1"/>
    </xf>
    <xf numFmtId="43" fontId="10" fillId="33" borderId="14" xfId="42" applyFont="1" applyFill="1" applyBorder="1" applyAlignment="1">
      <alignment horizontal="left" vertical="top" wrapText="1"/>
    </xf>
    <xf numFmtId="0" fontId="10" fillId="0" borderId="14" xfId="0" applyFont="1" applyFill="1" applyBorder="1" applyAlignment="1">
      <alignment horizontal="center" vertical="top" wrapText="1"/>
    </xf>
    <xf numFmtId="0" fontId="100" fillId="0" borderId="14" xfId="0" applyFont="1" applyFill="1" applyBorder="1" applyAlignment="1">
      <alignment horizontal="left" vertical="top" wrapText="1"/>
    </xf>
    <xf numFmtId="0" fontId="101" fillId="0" borderId="14" xfId="0" applyFont="1" applyFill="1" applyBorder="1" applyAlignment="1">
      <alignment vertical="top" wrapText="1"/>
    </xf>
    <xf numFmtId="0" fontId="2" fillId="0" borderId="16" xfId="0" applyFont="1" applyFill="1" applyBorder="1" applyAlignment="1">
      <alignment wrapText="1"/>
    </xf>
    <xf numFmtId="0" fontId="2" fillId="0" borderId="20" xfId="0" applyFont="1" applyFill="1" applyBorder="1" applyAlignment="1">
      <alignment vertical="top" wrapText="1"/>
    </xf>
    <xf numFmtId="0" fontId="2" fillId="0" borderId="10" xfId="61" applyFont="1" applyFill="1" applyBorder="1" applyAlignment="1">
      <alignment vertical="top" wrapText="1"/>
    </xf>
    <xf numFmtId="4" fontId="2" fillId="0" borderId="10" xfId="0" applyNumberFormat="1" applyFont="1" applyFill="1" applyBorder="1" applyAlignment="1">
      <alignment vertical="top" wrapText="1"/>
    </xf>
    <xf numFmtId="0" fontId="2" fillId="0" borderId="21" xfId="0" applyFont="1" applyFill="1" applyBorder="1" applyAlignment="1">
      <alignment vertical="top" wrapText="1"/>
    </xf>
    <xf numFmtId="0" fontId="2" fillId="0" borderId="0" xfId="0" applyFont="1" applyFill="1" applyBorder="1" applyAlignment="1">
      <alignment vertical="top" wrapText="1"/>
    </xf>
    <xf numFmtId="4" fontId="2" fillId="0" borderId="12" xfId="0" applyNumberFormat="1" applyFont="1" applyFill="1" applyBorder="1" applyAlignment="1">
      <alignment vertical="top" wrapText="1"/>
    </xf>
    <xf numFmtId="0" fontId="2" fillId="0" borderId="22" xfId="0" applyFont="1" applyFill="1" applyBorder="1" applyAlignment="1">
      <alignment vertical="top" wrapText="1"/>
    </xf>
    <xf numFmtId="164" fontId="2" fillId="0" borderId="10" xfId="0" applyNumberFormat="1" applyFont="1" applyFill="1" applyBorder="1" applyAlignment="1">
      <alignment vertical="top" wrapText="1"/>
    </xf>
    <xf numFmtId="0" fontId="2" fillId="0" borderId="14" xfId="0" applyFont="1" applyFill="1" applyBorder="1" applyAlignment="1">
      <alignment horizontal="center" vertical="top" wrapText="1"/>
    </xf>
    <xf numFmtId="0" fontId="2" fillId="0" borderId="10" xfId="0" applyFont="1" applyBorder="1" applyAlignment="1">
      <alignment wrapText="1"/>
    </xf>
    <xf numFmtId="0" fontId="2" fillId="33" borderId="14"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3" xfId="0" applyFont="1" applyFill="1" applyBorder="1" applyAlignment="1">
      <alignment vertical="top" wrapText="1"/>
    </xf>
    <xf numFmtId="0" fontId="10" fillId="0" borderId="24" xfId="0" applyFont="1" applyFill="1" applyBorder="1" applyAlignment="1">
      <alignment horizontal="left" vertical="top" wrapText="1"/>
    </xf>
    <xf numFmtId="0" fontId="20" fillId="0" borderId="14" xfId="0" applyFont="1" applyFill="1" applyBorder="1" applyAlignment="1">
      <alignment horizontal="left" vertical="top"/>
    </xf>
    <xf numFmtId="164" fontId="10" fillId="0" borderId="14" xfId="0" applyNumberFormat="1" applyFont="1" applyFill="1" applyBorder="1" applyAlignment="1">
      <alignment horizontal="left" vertical="top" wrapText="1"/>
    </xf>
    <xf numFmtId="0" fontId="7" fillId="0" borderId="14" xfId="0" applyFont="1" applyFill="1" applyBorder="1" applyAlignment="1">
      <alignment horizontal="center" vertical="top" wrapText="1"/>
    </xf>
    <xf numFmtId="0" fontId="7" fillId="33" borderId="14" xfId="0" applyFont="1" applyFill="1" applyBorder="1" applyAlignment="1">
      <alignment horizontal="center" vertical="top" wrapText="1"/>
    </xf>
    <xf numFmtId="0" fontId="102" fillId="0" borderId="14" xfId="0" applyFont="1" applyBorder="1" applyAlignment="1">
      <alignment horizontal="left" vertical="top"/>
    </xf>
    <xf numFmtId="0" fontId="102" fillId="0" borderId="14" xfId="0" applyFont="1" applyFill="1" applyBorder="1" applyAlignment="1">
      <alignment horizontal="left" vertical="top"/>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3" fillId="0" borderId="14" xfId="0" applyFont="1" applyFill="1" applyBorder="1" applyAlignment="1">
      <alignment horizontal="left" vertical="top" wrapText="1"/>
    </xf>
    <xf numFmtId="0" fontId="100" fillId="0" borderId="14" xfId="0" applyFont="1" applyFill="1" applyBorder="1" applyAlignment="1">
      <alignment horizontal="left" vertical="top"/>
    </xf>
    <xf numFmtId="0" fontId="10" fillId="0" borderId="27" xfId="0" applyFont="1" applyFill="1" applyBorder="1" applyAlignment="1">
      <alignment horizontal="left" vertical="top" wrapText="1"/>
    </xf>
    <xf numFmtId="0" fontId="102" fillId="0" borderId="27" xfId="0" applyFont="1" applyFill="1" applyBorder="1" applyAlignment="1">
      <alignment horizontal="left" vertical="top"/>
    </xf>
    <xf numFmtId="0" fontId="2" fillId="0" borderId="27" xfId="0" applyFont="1" applyFill="1" applyBorder="1" applyAlignment="1">
      <alignment horizontal="left" vertical="top" wrapText="1"/>
    </xf>
    <xf numFmtId="3" fontId="10" fillId="0" borderId="14" xfId="0" applyNumberFormat="1" applyFont="1" applyBorder="1" applyAlignment="1">
      <alignment horizontal="left" vertical="top" wrapText="1"/>
    </xf>
    <xf numFmtId="165" fontId="10" fillId="0" borderId="14" xfId="0" applyNumberFormat="1" applyFont="1" applyFill="1" applyBorder="1" applyAlignment="1">
      <alignment horizontal="left" vertical="top" wrapText="1"/>
    </xf>
    <xf numFmtId="165" fontId="10" fillId="33" borderId="14" xfId="0" applyNumberFormat="1" applyFont="1" applyFill="1" applyBorder="1" applyAlignment="1">
      <alignment horizontal="left" vertical="top" wrapText="1"/>
    </xf>
    <xf numFmtId="0" fontId="10" fillId="0" borderId="14" xfId="0" applyFont="1" applyBorder="1" applyAlignment="1">
      <alignment horizontal="left" vertical="top" wrapText="1"/>
    </xf>
    <xf numFmtId="4" fontId="10" fillId="0" borderId="14" xfId="0" applyNumberFormat="1" applyFont="1" applyBorder="1" applyAlignment="1">
      <alignment horizontal="left" vertical="top" wrapText="1"/>
    </xf>
    <xf numFmtId="0" fontId="10" fillId="0" borderId="0" xfId="0" applyFont="1" applyAlignment="1">
      <alignment horizontal="left" vertical="top" wrapText="1"/>
    </xf>
    <xf numFmtId="0" fontId="10" fillId="0" borderId="28" xfId="0" applyFont="1" applyFill="1" applyBorder="1" applyAlignment="1">
      <alignmen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4" fontId="10" fillId="0" borderId="14" xfId="0" applyNumberFormat="1" applyFont="1" applyFill="1" applyBorder="1" applyAlignment="1">
      <alignment horizontal="center" vertical="top" wrapText="1"/>
    </xf>
    <xf numFmtId="164" fontId="10" fillId="0" borderId="14" xfId="42" applyNumberFormat="1" applyFont="1" applyFill="1" applyBorder="1" applyAlignment="1">
      <alignment vertical="top" wrapText="1"/>
    </xf>
    <xf numFmtId="0" fontId="10" fillId="0" borderId="26" xfId="0" applyFont="1" applyFill="1" applyBorder="1" applyAlignment="1">
      <alignment vertical="top" wrapText="1"/>
    </xf>
    <xf numFmtId="0" fontId="10" fillId="0" borderId="25" xfId="0" applyFont="1" applyFill="1" applyBorder="1" applyAlignment="1">
      <alignment vertical="top" wrapText="1"/>
    </xf>
    <xf numFmtId="0" fontId="12" fillId="0" borderId="31" xfId="0" applyFont="1" applyFill="1" applyBorder="1" applyAlignment="1">
      <alignment horizontal="center" vertical="top" wrapText="1"/>
    </xf>
    <xf numFmtId="0" fontId="2" fillId="0" borderId="32" xfId="0" applyFont="1" applyFill="1" applyBorder="1" applyAlignment="1">
      <alignment vertical="top" wrapText="1"/>
    </xf>
    <xf numFmtId="0" fontId="10" fillId="0" borderId="33" xfId="0" applyFont="1" applyFill="1" applyBorder="1" applyAlignment="1">
      <alignment vertical="top" wrapText="1"/>
    </xf>
    <xf numFmtId="0" fontId="10" fillId="0" borderId="28" xfId="61" applyFont="1" applyFill="1" applyBorder="1" applyAlignment="1">
      <alignment vertical="top" wrapText="1"/>
    </xf>
    <xf numFmtId="4" fontId="10" fillId="0" borderId="28" xfId="0" applyNumberFormat="1" applyFont="1" applyFill="1" applyBorder="1" applyAlignment="1">
      <alignment vertical="top" wrapText="1"/>
    </xf>
    <xf numFmtId="0" fontId="2" fillId="0" borderId="34" xfId="0" applyFont="1" applyFill="1" applyBorder="1" applyAlignment="1">
      <alignment vertical="top" wrapText="1"/>
    </xf>
    <xf numFmtId="0" fontId="10" fillId="0" borderId="14" xfId="0" applyNumberFormat="1" applyFont="1" applyFill="1" applyBorder="1" applyAlignment="1">
      <alignment vertical="top" wrapText="1"/>
    </xf>
    <xf numFmtId="0" fontId="10" fillId="0" borderId="34" xfId="0" applyFont="1" applyFill="1" applyBorder="1" applyAlignment="1">
      <alignment horizontal="center" vertical="top" wrapText="1"/>
    </xf>
    <xf numFmtId="43" fontId="10" fillId="0" borderId="14" xfId="42" applyFont="1" applyFill="1" applyBorder="1" applyAlignment="1">
      <alignment vertical="top" wrapText="1"/>
    </xf>
    <xf numFmtId="4" fontId="10" fillId="0" borderId="34" xfId="0" applyNumberFormat="1" applyFont="1" applyFill="1" applyBorder="1" applyAlignment="1">
      <alignment horizontal="center" vertical="top" wrapText="1"/>
    </xf>
    <xf numFmtId="0" fontId="13" fillId="0" borderId="14" xfId="0" applyFont="1" applyFill="1" applyBorder="1" applyAlignment="1">
      <alignment vertical="top" wrapText="1"/>
    </xf>
    <xf numFmtId="0" fontId="3" fillId="0" borderId="31" xfId="0" applyFont="1" applyFill="1" applyBorder="1" applyAlignment="1">
      <alignment horizontal="center" vertical="top" wrapText="1"/>
    </xf>
    <xf numFmtId="0" fontId="3" fillId="33" borderId="31" xfId="0" applyFont="1" applyFill="1" applyBorder="1" applyAlignment="1">
      <alignment horizontal="center" vertical="top" wrapText="1"/>
    </xf>
    <xf numFmtId="0" fontId="3" fillId="33" borderId="35" xfId="0" applyFont="1" applyFill="1" applyBorder="1" applyAlignment="1">
      <alignment horizontal="center" vertical="top" wrapText="1"/>
    </xf>
    <xf numFmtId="0" fontId="2" fillId="0" borderId="36" xfId="0" applyFont="1" applyFill="1" applyBorder="1" applyAlignment="1">
      <alignment vertical="top" wrapText="1"/>
    </xf>
    <xf numFmtId="0" fontId="2" fillId="0" borderId="36" xfId="0" applyFont="1" applyBorder="1" applyAlignment="1">
      <alignment horizontal="left" vertical="top" wrapText="1"/>
    </xf>
    <xf numFmtId="0" fontId="2" fillId="33" borderId="36" xfId="0" applyFont="1" applyFill="1" applyBorder="1" applyAlignment="1">
      <alignment horizontal="left" vertical="top" wrapText="1"/>
    </xf>
    <xf numFmtId="164" fontId="2" fillId="0" borderId="36" xfId="0" applyNumberFormat="1" applyFont="1" applyFill="1" applyBorder="1" applyAlignment="1">
      <alignment horizontal="right" vertical="top" wrapText="1"/>
    </xf>
    <xf numFmtId="0" fontId="2" fillId="0" borderId="37" xfId="0" applyFont="1" applyFill="1" applyBorder="1" applyAlignment="1">
      <alignment vertical="top" wrapText="1"/>
    </xf>
    <xf numFmtId="0" fontId="2" fillId="0" borderId="38" xfId="0" applyFont="1" applyFill="1" applyBorder="1" applyAlignment="1">
      <alignment vertical="top" wrapText="1"/>
    </xf>
    <xf numFmtId="164" fontId="2" fillId="0" borderId="38" xfId="0" applyNumberFormat="1" applyFont="1" applyFill="1" applyBorder="1" applyAlignment="1">
      <alignment horizontal="right" vertical="top" wrapText="1"/>
    </xf>
    <xf numFmtId="0" fontId="2" fillId="0" borderId="39" xfId="0" applyFont="1" applyFill="1" applyBorder="1" applyAlignment="1">
      <alignment vertical="top" wrapText="1"/>
    </xf>
    <xf numFmtId="0" fontId="2" fillId="0" borderId="39" xfId="0" applyFont="1" applyBorder="1" applyAlignment="1">
      <alignment horizontal="left" vertical="top" wrapText="1"/>
    </xf>
    <xf numFmtId="3" fontId="2" fillId="0" borderId="39" xfId="0" applyNumberFormat="1" applyFont="1" applyFill="1" applyBorder="1" applyAlignment="1">
      <alignment horizontal="right" vertical="top" wrapText="1"/>
    </xf>
    <xf numFmtId="0" fontId="26" fillId="0" borderId="39" xfId="0" applyFont="1" applyFill="1" applyBorder="1" applyAlignment="1">
      <alignment vertical="top" wrapText="1"/>
    </xf>
    <xf numFmtId="0" fontId="2" fillId="33" borderId="36" xfId="0" applyFont="1" applyFill="1" applyBorder="1" applyAlignment="1">
      <alignment vertical="top" wrapText="1"/>
    </xf>
    <xf numFmtId="0" fontId="2" fillId="33" borderId="36" xfId="0" applyFont="1" applyFill="1" applyBorder="1" applyAlignment="1">
      <alignment horizontal="right" vertical="top" wrapText="1"/>
    </xf>
    <xf numFmtId="0" fontId="2" fillId="33" borderId="38" xfId="0" applyFont="1" applyFill="1" applyBorder="1" applyAlignment="1">
      <alignment vertical="top" wrapText="1"/>
    </xf>
    <xf numFmtId="0" fontId="2" fillId="33" borderId="38" xfId="0" applyFont="1" applyFill="1" applyBorder="1" applyAlignment="1">
      <alignment horizontal="left" vertical="top" wrapText="1"/>
    </xf>
    <xf numFmtId="0" fontId="2" fillId="33" borderId="38" xfId="0" applyFont="1" applyFill="1" applyBorder="1" applyAlignment="1">
      <alignment horizontal="right" vertical="top" wrapText="1"/>
    </xf>
    <xf numFmtId="0" fontId="2" fillId="33" borderId="39" xfId="0" applyFont="1" applyFill="1" applyBorder="1" applyAlignment="1">
      <alignment vertical="top" wrapText="1"/>
    </xf>
    <xf numFmtId="0" fontId="2" fillId="33" borderId="39" xfId="0" applyFont="1" applyFill="1" applyBorder="1" applyAlignment="1">
      <alignment horizontal="left" vertical="top" wrapText="1"/>
    </xf>
    <xf numFmtId="0" fontId="2" fillId="33" borderId="39" xfId="0" applyFont="1" applyFill="1" applyBorder="1" applyAlignment="1">
      <alignment horizontal="right" vertical="top" wrapText="1"/>
    </xf>
    <xf numFmtId="0" fontId="2" fillId="0" borderId="36" xfId="0" applyFont="1" applyFill="1" applyBorder="1" applyAlignment="1">
      <alignment horizontal="left" vertical="top" wrapText="1"/>
    </xf>
    <xf numFmtId="0" fontId="103" fillId="0" borderId="36" xfId="0" applyFont="1" applyFill="1" applyBorder="1" applyAlignment="1">
      <alignment vertical="top" wrapText="1"/>
    </xf>
    <xf numFmtId="0" fontId="2" fillId="0" borderId="36" xfId="0" applyFont="1" applyFill="1" applyBorder="1" applyAlignment="1">
      <alignment horizontal="right" vertical="top" wrapText="1"/>
    </xf>
    <xf numFmtId="0" fontId="2" fillId="0" borderId="37" xfId="0" applyFont="1" applyBorder="1" applyAlignment="1">
      <alignment vertical="top" wrapText="1"/>
    </xf>
    <xf numFmtId="0" fontId="2" fillId="0" borderId="39" xfId="0" applyFont="1" applyFill="1" applyBorder="1" applyAlignment="1">
      <alignment horizontal="left" vertical="top" wrapText="1"/>
    </xf>
    <xf numFmtId="0" fontId="103" fillId="0" borderId="39" xfId="0" applyFont="1" applyFill="1" applyBorder="1" applyAlignment="1">
      <alignment vertical="top" wrapText="1"/>
    </xf>
    <xf numFmtId="0" fontId="2" fillId="0" borderId="39" xfId="0" applyFont="1" applyFill="1" applyBorder="1" applyAlignment="1">
      <alignment horizontal="right" vertical="top" wrapText="1"/>
    </xf>
    <xf numFmtId="0" fontId="2" fillId="0" borderId="39" xfId="0" applyFont="1" applyBorder="1" applyAlignment="1">
      <alignment horizontal="right" vertical="top" wrapText="1"/>
    </xf>
    <xf numFmtId="0" fontId="2" fillId="0" borderId="40" xfId="0" applyFont="1" applyBorder="1" applyAlignment="1">
      <alignment vertical="top" wrapText="1"/>
    </xf>
    <xf numFmtId="0" fontId="103" fillId="0" borderId="14" xfId="0" applyFont="1" applyBorder="1" applyAlignment="1">
      <alignment vertical="top"/>
    </xf>
    <xf numFmtId="0" fontId="103" fillId="33" borderId="14" xfId="0" applyFont="1" applyFill="1" applyBorder="1" applyAlignment="1">
      <alignment horizontal="left" vertical="top" wrapText="1"/>
    </xf>
    <xf numFmtId="0" fontId="104" fillId="0" borderId="14" xfId="0" applyFont="1" applyFill="1" applyBorder="1" applyAlignment="1">
      <alignment wrapText="1"/>
    </xf>
    <xf numFmtId="0" fontId="105" fillId="0" borderId="14" xfId="0" applyFont="1" applyFill="1" applyBorder="1" applyAlignment="1">
      <alignment wrapText="1"/>
    </xf>
    <xf numFmtId="0" fontId="105" fillId="0" borderId="15" xfId="0" applyFont="1" applyFill="1" applyBorder="1" applyAlignment="1">
      <alignment wrapText="1"/>
    </xf>
    <xf numFmtId="0" fontId="106" fillId="0" borderId="10" xfId="0" applyFont="1" applyFill="1" applyBorder="1" applyAlignment="1">
      <alignment horizontal="center" vertical="top" wrapText="1"/>
    </xf>
    <xf numFmtId="0" fontId="106" fillId="33" borderId="10" xfId="0" applyFont="1" applyFill="1" applyBorder="1" applyAlignment="1">
      <alignment horizontal="center" vertical="top" wrapText="1"/>
    </xf>
    <xf numFmtId="0" fontId="106" fillId="33" borderId="18" xfId="0" applyFont="1" applyFill="1" applyBorder="1" applyAlignment="1">
      <alignment horizontal="center" vertical="top" wrapText="1"/>
    </xf>
    <xf numFmtId="0" fontId="107" fillId="0" borderId="0" xfId="0" applyFont="1" applyFill="1" applyBorder="1" applyAlignment="1">
      <alignment horizontal="center" vertical="top" wrapText="1"/>
    </xf>
    <xf numFmtId="0" fontId="103" fillId="0" borderId="10" xfId="0" applyFont="1" applyFill="1" applyBorder="1" applyAlignment="1">
      <alignment vertical="top" wrapText="1"/>
    </xf>
    <xf numFmtId="0" fontId="103" fillId="0" borderId="31" xfId="0" applyFont="1" applyFill="1" applyBorder="1" applyAlignment="1">
      <alignment vertical="top" wrapText="1"/>
    </xf>
    <xf numFmtId="0" fontId="103" fillId="0" borderId="11" xfId="0" applyFont="1" applyFill="1" applyBorder="1" applyAlignment="1">
      <alignment vertical="top" wrapText="1"/>
    </xf>
    <xf numFmtId="0" fontId="107" fillId="0" borderId="12" xfId="0" applyFont="1" applyFill="1" applyBorder="1" applyAlignment="1">
      <alignment vertical="top" wrapText="1"/>
    </xf>
    <xf numFmtId="0" fontId="103" fillId="0" borderId="12" xfId="0" applyFont="1" applyFill="1" applyBorder="1" applyAlignment="1">
      <alignment vertical="top" wrapText="1"/>
    </xf>
    <xf numFmtId="0" fontId="103" fillId="0" borderId="0" xfId="0" applyFont="1" applyFill="1" applyBorder="1" applyAlignment="1">
      <alignment vertical="top" wrapText="1"/>
    </xf>
    <xf numFmtId="0" fontId="103" fillId="0" borderId="31" xfId="0" applyFont="1" applyFill="1" applyBorder="1" applyAlignment="1">
      <alignment horizontal="center" vertical="top" wrapText="1"/>
    </xf>
    <xf numFmtId="0" fontId="106" fillId="33" borderId="16" xfId="0" applyFont="1" applyFill="1" applyBorder="1" applyAlignment="1">
      <alignment horizontal="center" vertical="top" wrapText="1"/>
    </xf>
    <xf numFmtId="0" fontId="106" fillId="0" borderId="31" xfId="0" applyFont="1" applyFill="1" applyBorder="1" applyAlignment="1">
      <alignment horizontal="center" vertical="top" wrapText="1"/>
    </xf>
    <xf numFmtId="0" fontId="103" fillId="0" borderId="14" xfId="0" applyFont="1" applyFill="1" applyBorder="1" applyAlignment="1">
      <alignment horizontal="center" vertical="top" wrapText="1"/>
    </xf>
    <xf numFmtId="0" fontId="103" fillId="0" borderId="14" xfId="0" applyFont="1" applyFill="1" applyBorder="1" applyAlignment="1">
      <alignment vertical="top" wrapText="1"/>
    </xf>
    <xf numFmtId="0" fontId="107" fillId="0" borderId="14" xfId="0" applyFont="1" applyFill="1" applyBorder="1" applyAlignment="1">
      <alignment vertical="top" wrapText="1"/>
    </xf>
    <xf numFmtId="0" fontId="106" fillId="33" borderId="14" xfId="0" applyFont="1" applyFill="1" applyBorder="1" applyAlignment="1">
      <alignment horizontal="center" vertical="top" wrapText="1"/>
    </xf>
    <xf numFmtId="0" fontId="108" fillId="0" borderId="14" xfId="0" applyFont="1" applyFill="1" applyBorder="1" applyAlignment="1">
      <alignment horizontal="center" vertical="top" wrapText="1"/>
    </xf>
    <xf numFmtId="0" fontId="103" fillId="0" borderId="26" xfId="0" applyFont="1" applyFill="1" applyBorder="1" applyAlignment="1">
      <alignment horizontal="center" vertical="top" wrapText="1"/>
    </xf>
    <xf numFmtId="0" fontId="103" fillId="0" borderId="26" xfId="0" applyFont="1" applyFill="1" applyBorder="1" applyAlignment="1">
      <alignment vertical="top" wrapText="1"/>
    </xf>
    <xf numFmtId="0" fontId="107" fillId="0" borderId="26" xfId="0" applyFont="1" applyFill="1" applyBorder="1" applyAlignment="1">
      <alignment vertical="top" wrapText="1"/>
    </xf>
    <xf numFmtId="0" fontId="103" fillId="0" borderId="26" xfId="0" applyFont="1" applyFill="1" applyBorder="1" applyAlignment="1">
      <alignment horizontal="left" vertical="top" wrapText="1"/>
    </xf>
    <xf numFmtId="0" fontId="106" fillId="33" borderId="26" xfId="0" applyFont="1" applyFill="1" applyBorder="1" applyAlignment="1">
      <alignment horizontal="center" vertical="top" wrapText="1"/>
    </xf>
    <xf numFmtId="0" fontId="108" fillId="0" borderId="26" xfId="0" applyFont="1" applyFill="1" applyBorder="1" applyAlignment="1">
      <alignment horizontal="center" vertical="top" wrapText="1"/>
    </xf>
    <xf numFmtId="0" fontId="103" fillId="0" borderId="11" xfId="0" applyFont="1" applyFill="1" applyBorder="1" applyAlignment="1">
      <alignment horizontal="left" vertical="top" wrapText="1"/>
    </xf>
    <xf numFmtId="0" fontId="103" fillId="0" borderId="41" xfId="0" applyFont="1" applyFill="1" applyBorder="1" applyAlignment="1">
      <alignment vertical="top" wrapText="1"/>
    </xf>
    <xf numFmtId="164" fontId="103" fillId="0" borderId="11" xfId="0" applyNumberFormat="1" applyFont="1" applyFill="1" applyBorder="1" applyAlignment="1">
      <alignment horizontal="left" vertical="top" wrapText="1"/>
    </xf>
    <xf numFmtId="0" fontId="103" fillId="0" borderId="13" xfId="0" applyFont="1" applyFill="1" applyBorder="1" applyAlignment="1">
      <alignment horizontal="left" vertical="top" wrapText="1"/>
    </xf>
    <xf numFmtId="0" fontId="103" fillId="0" borderId="17" xfId="0" applyFont="1" applyFill="1" applyBorder="1" applyAlignment="1">
      <alignment horizontal="left" wrapText="1"/>
    </xf>
    <xf numFmtId="0" fontId="103" fillId="0" borderId="17" xfId="0" applyFont="1" applyFill="1" applyBorder="1" applyAlignment="1">
      <alignment horizontal="left" vertical="top" wrapText="1"/>
    </xf>
    <xf numFmtId="0" fontId="103" fillId="0" borderId="16" xfId="0" applyFont="1" applyFill="1" applyBorder="1" applyAlignment="1">
      <alignment horizontal="left" vertical="top" wrapText="1"/>
    </xf>
    <xf numFmtId="0" fontId="103" fillId="0" borderId="31" xfId="0" applyFont="1" applyFill="1" applyBorder="1" applyAlignment="1">
      <alignment horizontal="left" vertical="top" wrapText="1"/>
    </xf>
    <xf numFmtId="0" fontId="103" fillId="0" borderId="10" xfId="0" applyFont="1" applyFill="1" applyBorder="1" applyAlignment="1">
      <alignment horizontal="left" vertical="top" wrapText="1"/>
    </xf>
    <xf numFmtId="0" fontId="103" fillId="0" borderId="10" xfId="0" applyFont="1" applyFill="1" applyBorder="1" applyAlignment="1">
      <alignment horizontal="left" wrapText="1"/>
    </xf>
    <xf numFmtId="0" fontId="103" fillId="0" borderId="12" xfId="0" applyFont="1" applyFill="1" applyBorder="1" applyAlignment="1">
      <alignment horizontal="left" vertical="top" wrapText="1"/>
    </xf>
    <xf numFmtId="0" fontId="103" fillId="33" borderId="11" xfId="0" applyFont="1" applyFill="1" applyBorder="1" applyAlignment="1">
      <alignment horizontal="left" vertical="top" wrapText="1"/>
    </xf>
    <xf numFmtId="0" fontId="103" fillId="0" borderId="16" xfId="0" applyFont="1" applyFill="1" applyBorder="1" applyAlignment="1">
      <alignment horizontal="left" wrapText="1"/>
    </xf>
    <xf numFmtId="0" fontId="103" fillId="0" borderId="42" xfId="0" applyFont="1" applyFill="1" applyBorder="1" applyAlignment="1">
      <alignment horizontal="left" vertical="top" wrapText="1"/>
    </xf>
    <xf numFmtId="0" fontId="103" fillId="0" borderId="43" xfId="0" applyFont="1" applyFill="1" applyBorder="1" applyAlignment="1">
      <alignment horizontal="left" vertical="top" wrapText="1"/>
    </xf>
    <xf numFmtId="3" fontId="103" fillId="0" borderId="11" xfId="0" applyNumberFormat="1" applyFont="1" applyFill="1" applyBorder="1" applyAlignment="1">
      <alignment horizontal="left" vertical="top" wrapText="1"/>
    </xf>
    <xf numFmtId="0" fontId="103" fillId="0" borderId="10" xfId="0" applyFont="1" applyBorder="1" applyAlignment="1">
      <alignment horizontal="left" vertical="top" wrapText="1"/>
    </xf>
    <xf numFmtId="0" fontId="103" fillId="0" borderId="0" xfId="0" applyFont="1" applyFill="1" applyBorder="1" applyAlignment="1">
      <alignment horizontal="left" vertical="top" wrapText="1"/>
    </xf>
    <xf numFmtId="0" fontId="103" fillId="0" borderId="31" xfId="0" applyFont="1" applyFill="1" applyBorder="1" applyAlignment="1">
      <alignment horizontal="left" wrapText="1"/>
    </xf>
    <xf numFmtId="0" fontId="103" fillId="0" borderId="44" xfId="0" applyFont="1" applyFill="1" applyBorder="1" applyAlignment="1">
      <alignment horizontal="left" vertical="top" wrapText="1"/>
    </xf>
    <xf numFmtId="0" fontId="103" fillId="0" borderId="14" xfId="0" applyFont="1" applyFill="1" applyBorder="1" applyAlignment="1">
      <alignment horizontal="left" wrapText="1"/>
    </xf>
    <xf numFmtId="0" fontId="109" fillId="0" borderId="10" xfId="0" applyFont="1" applyBorder="1" applyAlignment="1">
      <alignment horizontal="left" vertical="top" wrapText="1"/>
    </xf>
    <xf numFmtId="164" fontId="103" fillId="0" borderId="10" xfId="0" applyNumberFormat="1" applyFont="1" applyFill="1" applyBorder="1" applyAlignment="1">
      <alignment horizontal="left" vertical="top" wrapText="1"/>
    </xf>
    <xf numFmtId="0" fontId="103" fillId="0" borderId="10" xfId="0" applyFont="1" applyFill="1" applyBorder="1" applyAlignment="1">
      <alignment wrapText="1"/>
    </xf>
    <xf numFmtId="43" fontId="103" fillId="0" borderId="11" xfId="46" applyNumberFormat="1" applyFont="1" applyFill="1" applyBorder="1" applyAlignment="1">
      <alignment vertical="top" wrapText="1"/>
    </xf>
    <xf numFmtId="0" fontId="103" fillId="0" borderId="13" xfId="0" applyFont="1" applyFill="1" applyBorder="1" applyAlignment="1">
      <alignment vertical="top" wrapText="1"/>
    </xf>
    <xf numFmtId="0" fontId="0" fillId="0" borderId="10" xfId="0" applyFont="1" applyFill="1" applyBorder="1" applyAlignment="1">
      <alignment wrapText="1"/>
    </xf>
    <xf numFmtId="0" fontId="0" fillId="0" borderId="16" xfId="0" applyFont="1" applyFill="1" applyBorder="1" applyAlignment="1">
      <alignment wrapText="1"/>
    </xf>
    <xf numFmtId="0" fontId="103" fillId="0" borderId="45" xfId="0" applyFont="1" applyFill="1" applyBorder="1" applyAlignment="1">
      <alignment horizontal="center" vertical="top" wrapText="1"/>
    </xf>
    <xf numFmtId="0" fontId="103" fillId="0" borderId="46" xfId="0" applyFont="1" applyFill="1" applyBorder="1" applyAlignment="1">
      <alignment horizontal="left" vertical="top" wrapText="1"/>
    </xf>
    <xf numFmtId="3" fontId="103" fillId="0" borderId="10" xfId="0" applyNumberFormat="1" applyFont="1" applyFill="1" applyBorder="1" applyAlignment="1">
      <alignment horizontal="left" vertical="top" wrapText="1"/>
    </xf>
    <xf numFmtId="0" fontId="103" fillId="0" borderId="47" xfId="0" applyFont="1" applyFill="1" applyBorder="1" applyAlignment="1">
      <alignment horizontal="left" wrapText="1"/>
    </xf>
    <xf numFmtId="0" fontId="103" fillId="0" borderId="0" xfId="0" applyFont="1" applyFill="1" applyBorder="1" applyAlignment="1">
      <alignment horizontal="left" wrapText="1"/>
    </xf>
    <xf numFmtId="0" fontId="103" fillId="0" borderId="48" xfId="0" applyFont="1" applyFill="1" applyBorder="1" applyAlignment="1">
      <alignment horizontal="left" vertical="top" wrapText="1"/>
    </xf>
    <xf numFmtId="43" fontId="103" fillId="0" borderId="11" xfId="44" applyFont="1" applyFill="1" applyBorder="1" applyAlignment="1">
      <alignment horizontal="left" vertical="top" wrapText="1"/>
    </xf>
    <xf numFmtId="170" fontId="103" fillId="0" borderId="16" xfId="0" applyNumberFormat="1" applyFont="1" applyFill="1" applyBorder="1" applyAlignment="1">
      <alignment horizontal="left" vertical="top" wrapText="1"/>
    </xf>
    <xf numFmtId="170" fontId="103" fillId="0" borderId="10" xfId="0" applyNumberFormat="1" applyFont="1" applyFill="1" applyBorder="1" applyAlignment="1">
      <alignment horizontal="left" vertical="top" wrapText="1"/>
    </xf>
    <xf numFmtId="164" fontId="103" fillId="0" borderId="14" xfId="0" applyNumberFormat="1" applyFont="1" applyFill="1" applyBorder="1" applyAlignment="1">
      <alignment horizontal="left" vertical="top" wrapText="1"/>
    </xf>
    <xf numFmtId="4" fontId="103" fillId="0" borderId="11" xfId="0" applyNumberFormat="1" applyFont="1" applyFill="1" applyBorder="1" applyAlignment="1">
      <alignment horizontal="left" vertical="top" wrapText="1"/>
    </xf>
    <xf numFmtId="0" fontId="103" fillId="0" borderId="10" xfId="0" applyFont="1" applyFill="1" applyBorder="1" applyAlignment="1">
      <alignment horizontal="left" vertical="top"/>
    </xf>
    <xf numFmtId="4" fontId="103" fillId="33" borderId="11" xfId="0" applyNumberFormat="1" applyFont="1" applyFill="1" applyBorder="1" applyAlignment="1">
      <alignment horizontal="left" vertical="top" wrapText="1"/>
    </xf>
    <xf numFmtId="0" fontId="103" fillId="0" borderId="11" xfId="0" applyFont="1" applyBorder="1" applyAlignment="1">
      <alignment horizontal="left" vertical="top" wrapText="1"/>
    </xf>
    <xf numFmtId="179" fontId="103" fillId="0" borderId="11" xfId="0" applyNumberFormat="1" applyFont="1" applyFill="1" applyBorder="1" applyAlignment="1">
      <alignment vertical="top" wrapText="1"/>
    </xf>
    <xf numFmtId="0" fontId="103" fillId="0" borderId="10" xfId="0" applyFont="1" applyFill="1" applyBorder="1" applyAlignment="1">
      <alignment horizontal="center" vertical="top" wrapText="1"/>
    </xf>
    <xf numFmtId="170" fontId="103" fillId="0" borderId="31" xfId="0" applyNumberFormat="1" applyFont="1" applyFill="1" applyBorder="1" applyAlignment="1">
      <alignment horizontal="left" vertical="top" wrapText="1"/>
    </xf>
    <xf numFmtId="0" fontId="103" fillId="0" borderId="12" xfId="0" applyFont="1" applyFill="1" applyBorder="1" applyAlignment="1">
      <alignment horizontal="center" vertical="top" wrapText="1"/>
    </xf>
    <xf numFmtId="179" fontId="103" fillId="0" borderId="12" xfId="0" applyNumberFormat="1" applyFont="1" applyFill="1" applyBorder="1" applyAlignment="1">
      <alignment vertical="top" wrapText="1"/>
    </xf>
    <xf numFmtId="0" fontId="103" fillId="0" borderId="49" xfId="0" applyFont="1" applyFill="1" applyBorder="1" applyAlignment="1">
      <alignment horizontal="left" vertical="top" wrapText="1"/>
    </xf>
    <xf numFmtId="164" fontId="103" fillId="0" borderId="49" xfId="0" applyNumberFormat="1" applyFont="1" applyFill="1" applyBorder="1" applyAlignment="1">
      <alignment horizontal="left" vertical="top" wrapText="1"/>
    </xf>
    <xf numFmtId="2" fontId="103" fillId="0" borderId="10" xfId="0" applyNumberFormat="1" applyFont="1" applyFill="1" applyBorder="1" applyAlignment="1">
      <alignment horizontal="left" vertical="top" wrapText="1"/>
    </xf>
    <xf numFmtId="0" fontId="103" fillId="0" borderId="50" xfId="0" applyFont="1" applyFill="1" applyBorder="1" applyAlignment="1">
      <alignment horizontal="left" wrapText="1"/>
    </xf>
    <xf numFmtId="0" fontId="103" fillId="0" borderId="47" xfId="0" applyFont="1" applyFill="1" applyBorder="1" applyAlignment="1">
      <alignment horizontal="left" vertical="top" wrapText="1"/>
    </xf>
    <xf numFmtId="164" fontId="103" fillId="0" borderId="51" xfId="0" applyNumberFormat="1" applyFont="1" applyFill="1" applyBorder="1" applyAlignment="1">
      <alignment horizontal="left" vertical="top" wrapText="1"/>
    </xf>
    <xf numFmtId="0" fontId="103" fillId="0" borderId="52" xfId="0" applyFont="1" applyFill="1" applyBorder="1" applyAlignment="1">
      <alignment horizontal="left" vertical="top" wrapText="1"/>
    </xf>
    <xf numFmtId="0" fontId="103" fillId="0" borderId="43" xfId="0" applyFont="1" applyFill="1" applyBorder="1" applyAlignment="1">
      <alignment horizontal="left" wrapText="1"/>
    </xf>
    <xf numFmtId="0" fontId="103" fillId="0" borderId="50" xfId="0" applyFont="1" applyFill="1" applyBorder="1" applyAlignment="1">
      <alignment horizontal="left" vertical="top" wrapText="1"/>
    </xf>
    <xf numFmtId="0" fontId="103" fillId="0" borderId="53" xfId="0" applyFont="1" applyFill="1" applyBorder="1" applyAlignment="1">
      <alignment horizontal="left" vertical="top" wrapText="1"/>
    </xf>
    <xf numFmtId="164" fontId="103" fillId="0" borderId="54" xfId="0" applyNumberFormat="1" applyFont="1" applyFill="1" applyBorder="1" applyAlignment="1">
      <alignment horizontal="left" vertical="top" wrapText="1"/>
    </xf>
    <xf numFmtId="0" fontId="103" fillId="0" borderId="55" xfId="0" applyFont="1" applyFill="1" applyBorder="1" applyAlignment="1">
      <alignment horizontal="left" vertical="top" wrapText="1"/>
    </xf>
    <xf numFmtId="0" fontId="103" fillId="0" borderId="55" xfId="0" applyFont="1" applyFill="1" applyBorder="1" applyAlignment="1">
      <alignment horizontal="left" wrapText="1"/>
    </xf>
    <xf numFmtId="0" fontId="103" fillId="0" borderId="56" xfId="0" applyFont="1" applyFill="1" applyBorder="1" applyAlignment="1">
      <alignment horizontal="left" wrapText="1"/>
    </xf>
    <xf numFmtId="164" fontId="103" fillId="0" borderId="0" xfId="0" applyNumberFormat="1" applyFont="1" applyFill="1" applyBorder="1" applyAlignment="1">
      <alignment horizontal="left" vertical="top" wrapText="1"/>
    </xf>
    <xf numFmtId="0" fontId="103" fillId="0" borderId="32" xfId="0" applyFont="1" applyFill="1" applyBorder="1" applyAlignment="1">
      <alignment horizontal="left" wrapText="1"/>
    </xf>
    <xf numFmtId="0" fontId="103" fillId="0" borderId="25" xfId="0" applyFont="1" applyFill="1" applyBorder="1" applyAlignment="1">
      <alignment horizontal="left" wrapText="1"/>
    </xf>
    <xf numFmtId="164" fontId="103" fillId="0" borderId="47" xfId="0" applyNumberFormat="1" applyFont="1" applyFill="1" applyBorder="1" applyAlignment="1">
      <alignment horizontal="left" vertical="top" wrapText="1"/>
    </xf>
    <xf numFmtId="0" fontId="103" fillId="0" borderId="51" xfId="0" applyFont="1" applyFill="1" applyBorder="1" applyAlignment="1">
      <alignment horizontal="left" wrapText="1"/>
    </xf>
    <xf numFmtId="0" fontId="103" fillId="0" borderId="57" xfId="0" applyFont="1" applyFill="1" applyBorder="1" applyAlignment="1">
      <alignment horizontal="left" wrapText="1"/>
    </xf>
    <xf numFmtId="0" fontId="103" fillId="0" borderId="50" xfId="0" applyFont="1" applyFill="1" applyBorder="1" applyAlignment="1">
      <alignment horizontal="center" vertical="top" wrapText="1"/>
    </xf>
    <xf numFmtId="0" fontId="103" fillId="0" borderId="58" xfId="0" applyFont="1" applyFill="1" applyBorder="1" applyAlignment="1">
      <alignment horizontal="center" vertical="top" wrapText="1"/>
    </xf>
    <xf numFmtId="0" fontId="103" fillId="0" borderId="41" xfId="0" applyFont="1" applyFill="1" applyBorder="1" applyAlignment="1">
      <alignment horizontal="left" vertical="top" wrapText="1"/>
    </xf>
    <xf numFmtId="0" fontId="103" fillId="0" borderId="29" xfId="0" applyFont="1" applyFill="1" applyBorder="1" applyAlignment="1">
      <alignment horizontal="center" vertical="top" wrapText="1"/>
    </xf>
    <xf numFmtId="164" fontId="103" fillId="0" borderId="11" xfId="0" applyNumberFormat="1" applyFont="1" applyFill="1" applyBorder="1" applyAlignment="1">
      <alignment vertical="top" wrapText="1"/>
    </xf>
    <xf numFmtId="0" fontId="103" fillId="0" borderId="59" xfId="0" applyFont="1" applyFill="1" applyBorder="1" applyAlignment="1">
      <alignment horizontal="left" vertical="top" wrapText="1"/>
    </xf>
    <xf numFmtId="0" fontId="103" fillId="0" borderId="14" xfId="0" applyFont="1" applyBorder="1" applyAlignment="1">
      <alignment vertical="top" wrapText="1"/>
    </xf>
    <xf numFmtId="0" fontId="0" fillId="0" borderId="14" xfId="0" applyFont="1" applyFill="1" applyBorder="1" applyAlignment="1">
      <alignment vertical="top" wrapText="1"/>
    </xf>
    <xf numFmtId="0" fontId="2" fillId="0" borderId="49" xfId="0" applyFont="1" applyFill="1" applyBorder="1" applyAlignment="1">
      <alignment vertical="top" wrapText="1"/>
    </xf>
    <xf numFmtId="3" fontId="2" fillId="0" borderId="11" xfId="0" applyNumberFormat="1" applyFont="1" applyFill="1" applyBorder="1" applyAlignment="1">
      <alignment vertical="top" wrapText="1"/>
    </xf>
    <xf numFmtId="164" fontId="2" fillId="0" borderId="14" xfId="0" applyNumberFormat="1" applyFont="1" applyFill="1" applyBorder="1" applyAlignment="1">
      <alignment vertical="top" wrapText="1"/>
    </xf>
    <xf numFmtId="0" fontId="2" fillId="0" borderId="18" xfId="0" applyFont="1" applyFill="1" applyBorder="1" applyAlignment="1">
      <alignment vertical="top" wrapText="1"/>
    </xf>
    <xf numFmtId="0" fontId="2" fillId="0" borderId="52" xfId="0" applyFont="1" applyFill="1" applyBorder="1" applyAlignment="1">
      <alignment vertical="top" wrapText="1"/>
    </xf>
    <xf numFmtId="0" fontId="2" fillId="0" borderId="52" xfId="0" applyFont="1" applyFill="1" applyBorder="1" applyAlignment="1">
      <alignment horizontal="left" vertical="top" wrapText="1"/>
    </xf>
    <xf numFmtId="3" fontId="2" fillId="0" borderId="60" xfId="0" applyNumberFormat="1" applyFont="1" applyFill="1" applyBorder="1" applyAlignment="1">
      <alignment vertical="top" wrapText="1"/>
    </xf>
    <xf numFmtId="0" fontId="2" fillId="0" borderId="57" xfId="0" applyFont="1" applyFill="1" applyBorder="1" applyAlignment="1">
      <alignment vertical="top" wrapText="1"/>
    </xf>
    <xf numFmtId="0" fontId="2" fillId="0" borderId="17" xfId="0" applyFont="1" applyFill="1" applyBorder="1" applyAlignment="1">
      <alignment vertical="top" wrapText="1"/>
    </xf>
    <xf numFmtId="0" fontId="2" fillId="0" borderId="61" xfId="0" applyFont="1" applyFill="1" applyBorder="1" applyAlignment="1">
      <alignment vertical="top" wrapText="1"/>
    </xf>
    <xf numFmtId="0" fontId="2" fillId="0" borderId="62" xfId="0" applyFont="1" applyFill="1" applyBorder="1" applyAlignment="1">
      <alignment vertical="top" wrapText="1"/>
    </xf>
    <xf numFmtId="0" fontId="2" fillId="0" borderId="55" xfId="0" applyFont="1" applyFill="1" applyBorder="1" applyAlignment="1">
      <alignment vertical="top" wrapText="1"/>
    </xf>
    <xf numFmtId="0" fontId="2" fillId="0" borderId="25" xfId="0" applyFont="1" applyFill="1" applyBorder="1" applyAlignment="1">
      <alignment vertical="top" wrapText="1"/>
    </xf>
    <xf numFmtId="0" fontId="2" fillId="0" borderId="56" xfId="0" applyFont="1" applyFill="1" applyBorder="1" applyAlignment="1">
      <alignment vertical="top" wrapText="1"/>
    </xf>
    <xf numFmtId="0" fontId="2" fillId="0" borderId="15" xfId="0" applyFont="1" applyFill="1" applyBorder="1" applyAlignment="1">
      <alignment vertical="top" wrapText="1"/>
    </xf>
    <xf numFmtId="0" fontId="2" fillId="0" borderId="31" xfId="0" applyFont="1" applyFill="1" applyBorder="1" applyAlignment="1">
      <alignment vertical="top" wrapText="1"/>
    </xf>
    <xf numFmtId="164" fontId="2" fillId="0" borderId="15" xfId="0" applyNumberFormat="1" applyFont="1" applyFill="1" applyBorder="1" applyAlignment="1">
      <alignment vertical="top" wrapText="1"/>
    </xf>
    <xf numFmtId="4" fontId="2" fillId="0" borderId="52" xfId="0" applyNumberFormat="1" applyFont="1" applyFill="1" applyBorder="1" applyAlignment="1">
      <alignment vertical="top" wrapText="1"/>
    </xf>
    <xf numFmtId="164" fontId="2" fillId="0" borderId="52" xfId="0" applyNumberFormat="1" applyFont="1" applyFill="1" applyBorder="1" applyAlignment="1">
      <alignment vertical="top" wrapText="1"/>
    </xf>
    <xf numFmtId="164" fontId="2" fillId="0" borderId="55" xfId="0" applyNumberFormat="1" applyFont="1" applyFill="1" applyBorder="1" applyAlignment="1">
      <alignment vertical="top" wrapText="1"/>
    </xf>
    <xf numFmtId="0" fontId="2" fillId="0" borderId="58" xfId="0" applyFont="1" applyFill="1" applyBorder="1" applyAlignment="1">
      <alignment vertical="top" wrapText="1"/>
    </xf>
    <xf numFmtId="0" fontId="2" fillId="0" borderId="63" xfId="0" applyFont="1" applyFill="1" applyBorder="1" applyAlignment="1">
      <alignment vertical="top" wrapText="1"/>
    </xf>
    <xf numFmtId="0" fontId="2" fillId="0" borderId="42" xfId="0" applyFont="1" applyFill="1" applyBorder="1" applyAlignment="1">
      <alignment vertical="top" wrapText="1"/>
    </xf>
    <xf numFmtId="0" fontId="2" fillId="0" borderId="26" xfId="0" applyFont="1" applyFill="1" applyBorder="1" applyAlignment="1">
      <alignment vertical="top" wrapText="1"/>
    </xf>
    <xf numFmtId="164" fontId="2" fillId="0" borderId="26" xfId="0" applyNumberFormat="1" applyFont="1" applyFill="1" applyBorder="1" applyAlignment="1">
      <alignment vertical="top" wrapText="1"/>
    </xf>
    <xf numFmtId="0" fontId="26" fillId="0" borderId="0" xfId="0" applyFont="1" applyFill="1" applyAlignment="1">
      <alignment wrapText="1"/>
    </xf>
    <xf numFmtId="0" fontId="56" fillId="0" borderId="14" xfId="0" applyFont="1" applyFill="1" applyBorder="1" applyAlignment="1">
      <alignment vertical="top" wrapText="1"/>
    </xf>
    <xf numFmtId="0" fontId="57" fillId="0" borderId="14" xfId="0" applyFont="1" applyFill="1" applyBorder="1" applyAlignment="1">
      <alignment vertical="top" wrapText="1"/>
    </xf>
    <xf numFmtId="0" fontId="57" fillId="0" borderId="15" xfId="0" applyFont="1" applyFill="1" applyBorder="1" applyAlignment="1">
      <alignment vertical="top" wrapText="1"/>
    </xf>
    <xf numFmtId="0" fontId="2" fillId="0" borderId="51" xfId="0" applyFont="1" applyFill="1" applyBorder="1" applyAlignment="1">
      <alignment vertical="top" wrapText="1"/>
    </xf>
    <xf numFmtId="0" fontId="2" fillId="0" borderId="47" xfId="0" applyFont="1" applyFill="1" applyBorder="1" applyAlignment="1">
      <alignment vertical="top" wrapText="1"/>
    </xf>
    <xf numFmtId="0" fontId="2" fillId="0" borderId="43" xfId="0" applyFont="1" applyFill="1" applyBorder="1" applyAlignment="1">
      <alignment vertical="top" wrapText="1"/>
    </xf>
    <xf numFmtId="0" fontId="2" fillId="0" borderId="64" xfId="0" applyFont="1" applyFill="1" applyBorder="1" applyAlignment="1">
      <alignment vertical="top" wrapText="1"/>
    </xf>
    <xf numFmtId="0" fontId="2" fillId="0" borderId="45" xfId="0" applyFont="1" applyFill="1" applyBorder="1" applyAlignment="1">
      <alignment vertical="top" wrapText="1"/>
    </xf>
    <xf numFmtId="0" fontId="2" fillId="0" borderId="53" xfId="0" applyFont="1" applyFill="1" applyBorder="1" applyAlignment="1">
      <alignment vertical="top" wrapText="1"/>
    </xf>
    <xf numFmtId="0" fontId="26" fillId="0" borderId="0" xfId="0" applyFont="1" applyFill="1" applyAlignment="1">
      <alignment vertical="top" wrapText="1"/>
    </xf>
    <xf numFmtId="0" fontId="10" fillId="33" borderId="63" xfId="0" applyFont="1" applyFill="1" applyBorder="1" applyAlignment="1">
      <alignment horizontal="left" vertical="top" wrapText="1"/>
    </xf>
    <xf numFmtId="0" fontId="100" fillId="0" borderId="14" xfId="0" applyFont="1" applyBorder="1" applyAlignment="1">
      <alignment vertical="top" wrapText="1"/>
    </xf>
    <xf numFmtId="0" fontId="100" fillId="0" borderId="14" xfId="0" applyFont="1" applyBorder="1" applyAlignment="1">
      <alignment vertical="top"/>
    </xf>
    <xf numFmtId="0" fontId="100" fillId="0" borderId="24" xfId="0" applyFont="1" applyFill="1" applyBorder="1" applyAlignment="1">
      <alignment vertical="top" wrapText="1"/>
    </xf>
    <xf numFmtId="0" fontId="110" fillId="0" borderId="14" xfId="0" applyFont="1" applyFill="1" applyBorder="1" applyAlignment="1">
      <alignment wrapText="1"/>
    </xf>
    <xf numFmtId="0" fontId="111" fillId="0" borderId="14" xfId="0" applyFont="1" applyFill="1" applyBorder="1" applyAlignment="1">
      <alignment wrapText="1"/>
    </xf>
    <xf numFmtId="0" fontId="111" fillId="0" borderId="15" xfId="0" applyFont="1" applyFill="1" applyBorder="1" applyAlignment="1">
      <alignment wrapText="1"/>
    </xf>
    <xf numFmtId="0" fontId="106" fillId="0" borderId="35" xfId="0" applyFont="1" applyFill="1" applyBorder="1" applyAlignment="1">
      <alignment horizontal="center" vertical="top" wrapText="1"/>
    </xf>
    <xf numFmtId="0" fontId="100" fillId="0" borderId="65" xfId="0" applyFont="1" applyFill="1" applyBorder="1" applyAlignment="1">
      <alignment vertical="top" wrapText="1"/>
    </xf>
    <xf numFmtId="0" fontId="100" fillId="0" borderId="65" xfId="0" applyFont="1" applyFill="1" applyBorder="1" applyAlignment="1">
      <alignment horizontal="left" vertical="top" wrapText="1"/>
    </xf>
    <xf numFmtId="0" fontId="100" fillId="0" borderId="66" xfId="0" applyFont="1" applyFill="1" applyBorder="1" applyAlignment="1">
      <alignment horizontal="left" vertical="top" wrapText="1"/>
    </xf>
    <xf numFmtId="43" fontId="100" fillId="0" borderId="14" xfId="42" applyFont="1" applyFill="1" applyBorder="1" applyAlignment="1">
      <alignment horizontal="right" vertical="top" wrapText="1"/>
    </xf>
    <xf numFmtId="0" fontId="100" fillId="0" borderId="67" xfId="0" applyFont="1" applyFill="1" applyBorder="1" applyAlignment="1">
      <alignment horizontal="left" vertical="top" wrapText="1"/>
    </xf>
    <xf numFmtId="0" fontId="100" fillId="0" borderId="0" xfId="0" applyFont="1" applyAlignment="1">
      <alignment vertical="top" wrapText="1"/>
    </xf>
    <xf numFmtId="43" fontId="100" fillId="0" borderId="26" xfId="42" applyFont="1" applyFill="1" applyBorder="1" applyAlignment="1">
      <alignment horizontal="left" vertical="top" wrapText="1"/>
    </xf>
    <xf numFmtId="0" fontId="100" fillId="0" borderId="14" xfId="0" applyFont="1" applyFill="1" applyBorder="1" applyAlignment="1">
      <alignment horizontal="center" vertical="top" wrapText="1"/>
    </xf>
    <xf numFmtId="0" fontId="100" fillId="0" borderId="14" xfId="0" applyFont="1" applyFill="1" applyBorder="1" applyAlignment="1">
      <alignment wrapText="1"/>
    </xf>
    <xf numFmtId="43" fontId="100" fillId="0" borderId="14" xfId="42" applyFont="1" applyFill="1" applyBorder="1" applyAlignment="1">
      <alignment vertical="top" wrapText="1"/>
    </xf>
    <xf numFmtId="0" fontId="100" fillId="0" borderId="68" xfId="0" applyFont="1" applyFill="1" applyBorder="1" applyAlignment="1">
      <alignment vertical="top" wrapText="1"/>
    </xf>
    <xf numFmtId="43" fontId="100" fillId="0" borderId="15" xfId="42" applyFont="1" applyFill="1" applyBorder="1" applyAlignment="1">
      <alignment vertical="top" wrapText="1"/>
    </xf>
    <xf numFmtId="0" fontId="100" fillId="0" borderId="15" xfId="0" applyFont="1" applyFill="1" applyBorder="1" applyAlignment="1">
      <alignment vertical="top" wrapText="1"/>
    </xf>
    <xf numFmtId="0" fontId="100" fillId="0" borderId="15" xfId="0" applyFont="1" applyFill="1" applyBorder="1" applyAlignment="1">
      <alignment wrapText="1"/>
    </xf>
    <xf numFmtId="0" fontId="100" fillId="0" borderId="69" xfId="0" applyFont="1" applyFill="1" applyBorder="1" applyAlignment="1">
      <alignment vertical="top" wrapText="1"/>
    </xf>
    <xf numFmtId="0" fontId="100" fillId="0" borderId="25" xfId="0" applyFont="1" applyFill="1" applyBorder="1" applyAlignment="1">
      <alignment vertical="top" wrapText="1"/>
    </xf>
    <xf numFmtId="0" fontId="0" fillId="0" borderId="0" xfId="0" applyFont="1" applyFill="1" applyAlignment="1">
      <alignment wrapText="1"/>
    </xf>
    <xf numFmtId="0" fontId="100" fillId="0" borderId="26" xfId="0" applyFont="1" applyFill="1" applyBorder="1" applyAlignment="1">
      <alignment horizontal="left" vertical="top" wrapText="1"/>
    </xf>
    <xf numFmtId="0" fontId="100" fillId="0" borderId="0" xfId="0" applyFont="1" applyFill="1" applyAlignment="1">
      <alignment horizontal="left" vertical="top" wrapText="1"/>
    </xf>
    <xf numFmtId="0" fontId="100" fillId="0" borderId="26" xfId="0" applyFont="1" applyFill="1" applyBorder="1" applyAlignment="1">
      <alignment vertical="top" wrapText="1"/>
    </xf>
    <xf numFmtId="0" fontId="100" fillId="0" borderId="70" xfId="0" applyFont="1" applyFill="1" applyBorder="1" applyAlignment="1">
      <alignment vertical="top" wrapText="1"/>
    </xf>
    <xf numFmtId="43" fontId="100" fillId="0" borderId="14" xfId="42" applyFont="1" applyFill="1" applyBorder="1" applyAlignment="1">
      <alignment horizontal="left" vertical="top" wrapText="1"/>
    </xf>
    <xf numFmtId="0" fontId="100" fillId="0" borderId="15" xfId="0" applyFont="1" applyFill="1" applyBorder="1" applyAlignment="1">
      <alignment horizontal="left" vertical="top" wrapText="1"/>
    </xf>
    <xf numFmtId="43" fontId="100" fillId="0" borderId="15" xfId="42" applyFont="1" applyFill="1" applyBorder="1" applyAlignment="1">
      <alignment horizontal="left" vertical="top" wrapText="1"/>
    </xf>
    <xf numFmtId="0" fontId="10" fillId="33" borderId="58" xfId="0" applyFont="1" applyFill="1" applyBorder="1" applyAlignment="1">
      <alignment horizontal="left" vertical="top" wrapText="1"/>
    </xf>
    <xf numFmtId="0" fontId="100" fillId="0" borderId="30" xfId="0" applyFont="1" applyFill="1" applyBorder="1" applyAlignment="1">
      <alignment vertical="top" wrapText="1"/>
    </xf>
    <xf numFmtId="43" fontId="100" fillId="0" borderId="14" xfId="0" applyNumberFormat="1" applyFont="1" applyFill="1" applyBorder="1" applyAlignment="1">
      <alignment vertical="top" wrapText="1"/>
    </xf>
    <xf numFmtId="0" fontId="10" fillId="0" borderId="19" xfId="0" applyFont="1" applyFill="1" applyBorder="1" applyAlignment="1">
      <alignment horizontal="left" vertical="top" wrapText="1"/>
    </xf>
    <xf numFmtId="0" fontId="100" fillId="0" borderId="19" xfId="0" applyFont="1" applyFill="1" applyBorder="1" applyAlignment="1">
      <alignment vertical="top" wrapText="1"/>
    </xf>
    <xf numFmtId="0" fontId="10" fillId="0" borderId="11" xfId="0" applyFont="1" applyFill="1" applyBorder="1" applyAlignment="1">
      <alignment vertical="top" wrapText="1"/>
    </xf>
    <xf numFmtId="0" fontId="100" fillId="0" borderId="11" xfId="0" applyFont="1" applyFill="1" applyBorder="1" applyAlignment="1">
      <alignment vertical="top" wrapText="1"/>
    </xf>
    <xf numFmtId="164" fontId="10" fillId="0" borderId="11" xfId="0" applyNumberFormat="1" applyFont="1" applyFill="1" applyBorder="1" applyAlignment="1">
      <alignment vertical="top" wrapText="1"/>
    </xf>
    <xf numFmtId="0" fontId="10" fillId="0" borderId="13" xfId="0" applyFont="1" applyFill="1" applyBorder="1" applyAlignment="1">
      <alignment vertical="top" wrapText="1"/>
    </xf>
    <xf numFmtId="0" fontId="20" fillId="0" borderId="10" xfId="0" applyFont="1" applyFill="1" applyBorder="1" applyAlignment="1">
      <alignment wrapText="1"/>
    </xf>
    <xf numFmtId="0" fontId="20" fillId="0" borderId="10" xfId="0" applyFont="1" applyFill="1" applyBorder="1" applyAlignment="1">
      <alignment vertical="top" wrapText="1"/>
    </xf>
    <xf numFmtId="0" fontId="10" fillId="0" borderId="71" xfId="0" applyFont="1" applyFill="1" applyBorder="1" applyAlignment="1">
      <alignment vertical="top" wrapText="1"/>
    </xf>
    <xf numFmtId="0" fontId="10" fillId="0" borderId="12" xfId="0" applyFont="1" applyFill="1" applyBorder="1" applyAlignment="1">
      <alignment vertical="top" wrapText="1"/>
    </xf>
    <xf numFmtId="0" fontId="10" fillId="0" borderId="31" xfId="0" applyFont="1" applyFill="1" applyBorder="1" applyAlignment="1">
      <alignment vertical="top" wrapText="1"/>
    </xf>
    <xf numFmtId="0" fontId="112" fillId="0" borderId="12" xfId="0" applyFont="1" applyFill="1" applyBorder="1" applyAlignment="1">
      <alignment vertical="top" wrapText="1"/>
    </xf>
    <xf numFmtId="0" fontId="10" fillId="0" borderId="0" xfId="0" applyFont="1" applyFill="1" applyBorder="1" applyAlignment="1">
      <alignment vertical="top" wrapText="1"/>
    </xf>
    <xf numFmtId="0" fontId="20" fillId="0" borderId="16" xfId="0" applyFont="1" applyFill="1" applyBorder="1" applyAlignment="1">
      <alignment wrapText="1"/>
    </xf>
    <xf numFmtId="0" fontId="20" fillId="0" borderId="16" xfId="0" applyFont="1" applyFill="1" applyBorder="1" applyAlignment="1">
      <alignment vertical="top" wrapText="1"/>
    </xf>
    <xf numFmtId="0" fontId="26" fillId="0" borderId="72" xfId="0" applyFont="1" applyFill="1" applyBorder="1" applyAlignment="1">
      <alignment wrapText="1"/>
    </xf>
    <xf numFmtId="0" fontId="20" fillId="0" borderId="14" xfId="0" applyFont="1" applyFill="1" applyBorder="1" applyAlignment="1">
      <alignment wrapText="1"/>
    </xf>
    <xf numFmtId="0" fontId="10" fillId="0" borderId="0" xfId="0" applyFont="1" applyFill="1" applyBorder="1" applyAlignment="1">
      <alignment horizontal="left" vertical="top" wrapText="1"/>
    </xf>
    <xf numFmtId="0" fontId="20" fillId="0" borderId="14" xfId="0" applyFont="1" applyFill="1" applyBorder="1" applyAlignment="1">
      <alignment vertical="top" wrapText="1"/>
    </xf>
    <xf numFmtId="0" fontId="10" fillId="0" borderId="73" xfId="0" applyFont="1" applyFill="1" applyBorder="1" applyAlignment="1">
      <alignment horizontal="left" vertical="top" wrapText="1"/>
    </xf>
    <xf numFmtId="0" fontId="10" fillId="0" borderId="15" xfId="0" applyFont="1" applyFill="1" applyBorder="1" applyAlignment="1">
      <alignment vertical="top" wrapText="1"/>
    </xf>
    <xf numFmtId="0" fontId="10" fillId="0" borderId="74" xfId="0" applyFont="1" applyFill="1" applyBorder="1" applyAlignment="1">
      <alignment vertical="top" wrapText="1"/>
    </xf>
    <xf numFmtId="0" fontId="100" fillId="0" borderId="12" xfId="0" applyFont="1" applyFill="1" applyBorder="1" applyAlignment="1">
      <alignment vertical="top" wrapText="1"/>
    </xf>
    <xf numFmtId="0" fontId="100" fillId="0" borderId="0" xfId="0" applyFont="1" applyFill="1" applyBorder="1" applyAlignment="1">
      <alignment vertical="top" wrapText="1"/>
    </xf>
    <xf numFmtId="0" fontId="100" fillId="0" borderId="44" xfId="0" applyFont="1" applyBorder="1" applyAlignment="1">
      <alignment horizontal="left" vertical="top" wrapText="1"/>
    </xf>
    <xf numFmtId="4" fontId="100" fillId="0" borderId="16" xfId="0" applyNumberFormat="1" applyFont="1" applyFill="1" applyBorder="1" applyAlignment="1">
      <alignment horizontal="right" vertical="top" wrapText="1"/>
    </xf>
    <xf numFmtId="0" fontId="100" fillId="0" borderId="12" xfId="0" applyFont="1" applyFill="1" applyBorder="1" applyAlignment="1">
      <alignment horizontal="left" vertical="top" wrapText="1"/>
    </xf>
    <xf numFmtId="0" fontId="113" fillId="0" borderId="12" xfId="0" applyFont="1" applyFill="1" applyBorder="1" applyAlignment="1">
      <alignment horizontal="center" wrapText="1"/>
    </xf>
    <xf numFmtId="0" fontId="113" fillId="0" borderId="45" xfId="0" applyFont="1" applyFill="1" applyBorder="1" applyAlignment="1">
      <alignment horizontal="center" vertical="top" wrapText="1"/>
    </xf>
    <xf numFmtId="0" fontId="20" fillId="0" borderId="16" xfId="0" applyFont="1" applyFill="1" applyBorder="1" applyAlignment="1">
      <alignment horizontal="center" wrapText="1"/>
    </xf>
    <xf numFmtId="0" fontId="20" fillId="0" borderId="16" xfId="0" applyFont="1" applyFill="1" applyBorder="1" applyAlignment="1">
      <alignment horizontal="center" vertical="top" wrapText="1"/>
    </xf>
    <xf numFmtId="0" fontId="100" fillId="0" borderId="16" xfId="0" applyFont="1" applyBorder="1" applyAlignment="1">
      <alignment vertical="top" wrapText="1"/>
    </xf>
    <xf numFmtId="0" fontId="10" fillId="0" borderId="34" xfId="0" applyFont="1" applyFill="1" applyBorder="1" applyAlignment="1">
      <alignment vertical="top" wrapText="1"/>
    </xf>
    <xf numFmtId="0" fontId="100" fillId="0" borderId="14" xfId="0" applyFont="1" applyBorder="1" applyAlignment="1">
      <alignment horizontal="left" vertical="top" wrapText="1"/>
    </xf>
    <xf numFmtId="4" fontId="100" fillId="0" borderId="14" xfId="0" applyNumberFormat="1" applyFont="1" applyFill="1" applyBorder="1" applyAlignment="1">
      <alignment vertical="top" wrapText="1"/>
    </xf>
    <xf numFmtId="0" fontId="113" fillId="0" borderId="14" xfId="0" applyFont="1" applyFill="1" applyBorder="1" applyAlignment="1">
      <alignment horizontal="center" vertical="top" wrapText="1"/>
    </xf>
    <xf numFmtId="0" fontId="20" fillId="0" borderId="14" xfId="0" applyFont="1" applyFill="1" applyBorder="1" applyAlignment="1">
      <alignment horizontal="center" wrapText="1"/>
    </xf>
    <xf numFmtId="0" fontId="10" fillId="0" borderId="63" xfId="0" applyFont="1" applyFill="1" applyBorder="1" applyAlignment="1">
      <alignment horizontal="left" vertical="top" wrapText="1"/>
    </xf>
    <xf numFmtId="0" fontId="26" fillId="0" borderId="22" xfId="0" applyFont="1" applyFill="1" applyBorder="1" applyAlignment="1">
      <alignment wrapText="1"/>
    </xf>
    <xf numFmtId="0" fontId="100" fillId="0" borderId="15" xfId="0" applyFont="1" applyBorder="1" applyAlignment="1">
      <alignment horizontal="left" vertical="top" wrapText="1"/>
    </xf>
    <xf numFmtId="0" fontId="26" fillId="0" borderId="58" xfId="0" applyFont="1" applyFill="1" applyBorder="1" applyAlignment="1">
      <alignment wrapText="1"/>
    </xf>
    <xf numFmtId="0" fontId="2" fillId="0" borderId="75" xfId="0" applyFont="1" applyFill="1" applyBorder="1" applyAlignment="1">
      <alignment horizontal="left" vertical="top" wrapText="1"/>
    </xf>
    <xf numFmtId="0" fontId="2" fillId="0" borderId="50" xfId="0" applyFont="1" applyFill="1" applyBorder="1" applyAlignment="1">
      <alignment vertical="top" wrapText="1"/>
    </xf>
    <xf numFmtId="0" fontId="2" fillId="0" borderId="10" xfId="0" applyFont="1" applyBorder="1" applyAlignment="1">
      <alignment vertical="top" wrapText="1"/>
    </xf>
    <xf numFmtId="0" fontId="2" fillId="0" borderId="75" xfId="0" applyFont="1" applyFill="1" applyBorder="1" applyAlignment="1">
      <alignment vertical="top" wrapText="1"/>
    </xf>
    <xf numFmtId="0" fontId="103" fillId="0" borderId="10" xfId="0" applyFont="1" applyBorder="1" applyAlignment="1">
      <alignment horizontal="justify" vertical="top"/>
    </xf>
    <xf numFmtId="0" fontId="103" fillId="0" borderId="10" xfId="0" applyFont="1" applyBorder="1" applyAlignment="1">
      <alignment vertical="top" wrapText="1"/>
    </xf>
    <xf numFmtId="0" fontId="103" fillId="0" borderId="16" xfId="0" applyFont="1" applyFill="1" applyBorder="1" applyAlignment="1">
      <alignment vertical="top" wrapText="1"/>
    </xf>
    <xf numFmtId="0" fontId="2" fillId="33" borderId="10" xfId="0" applyFont="1" applyFill="1" applyBorder="1" applyAlignment="1">
      <alignment horizontal="left" vertical="top" wrapText="1"/>
    </xf>
    <xf numFmtId="43" fontId="2" fillId="33" borderId="10" xfId="42" applyFont="1" applyFill="1" applyBorder="1" applyAlignment="1">
      <alignment horizontal="left" vertical="top" wrapText="1"/>
    </xf>
    <xf numFmtId="0" fontId="2" fillId="33" borderId="50" xfId="0" applyFont="1" applyFill="1" applyBorder="1" applyAlignment="1">
      <alignment horizontal="left" vertical="top" wrapText="1"/>
    </xf>
    <xf numFmtId="0" fontId="26" fillId="0" borderId="50" xfId="0" applyFont="1" applyBorder="1" applyAlignment="1">
      <alignment vertical="top"/>
    </xf>
    <xf numFmtId="0" fontId="26" fillId="0" borderId="10" xfId="0" applyFont="1" applyBorder="1" applyAlignment="1">
      <alignment vertical="top"/>
    </xf>
    <xf numFmtId="0" fontId="103" fillId="0" borderId="53" xfId="0" applyFont="1" applyFill="1" applyBorder="1" applyAlignment="1">
      <alignment vertical="top" wrapText="1"/>
    </xf>
    <xf numFmtId="0" fontId="103" fillId="0" borderId="64" xfId="0" applyFont="1" applyFill="1" applyBorder="1" applyAlignment="1">
      <alignment vertical="top" wrapText="1"/>
    </xf>
    <xf numFmtId="0" fontId="2" fillId="0" borderId="10" xfId="0" applyFont="1" applyBorder="1" applyAlignment="1">
      <alignment horizontal="justify" vertical="top" wrapText="1"/>
    </xf>
    <xf numFmtId="170" fontId="2" fillId="0" borderId="11" xfId="0" applyNumberFormat="1" applyFont="1" applyFill="1" applyBorder="1" applyAlignment="1">
      <alignment vertical="top" wrapText="1"/>
    </xf>
    <xf numFmtId="0" fontId="103" fillId="0" borderId="11" xfId="0" applyNumberFormat="1" applyFont="1" applyFill="1" applyBorder="1" applyAlignment="1">
      <alignment vertical="top" wrapText="1"/>
    </xf>
    <xf numFmtId="0" fontId="0" fillId="0" borderId="17" xfId="0" applyFont="1" applyFill="1" applyBorder="1" applyAlignment="1">
      <alignment wrapText="1"/>
    </xf>
    <xf numFmtId="0" fontId="103" fillId="0" borderId="17" xfId="0" applyFont="1" applyFill="1" applyBorder="1" applyAlignment="1">
      <alignment vertical="top" wrapText="1"/>
    </xf>
    <xf numFmtId="0" fontId="98" fillId="0" borderId="17" xfId="0" applyFont="1" applyFill="1" applyBorder="1" applyAlignment="1">
      <alignment wrapText="1"/>
    </xf>
    <xf numFmtId="0" fontId="10" fillId="0" borderId="10" xfId="0" applyFont="1" applyBorder="1" applyAlignment="1">
      <alignment vertical="top" wrapText="1"/>
    </xf>
    <xf numFmtId="2" fontId="2" fillId="0" borderId="11" xfId="0" applyNumberFormat="1" applyFont="1" applyFill="1" applyBorder="1" applyAlignment="1">
      <alignment vertical="top" wrapText="1"/>
    </xf>
    <xf numFmtId="0" fontId="114" fillId="0" borderId="10" xfId="0" applyFont="1" applyBorder="1" applyAlignment="1">
      <alignment vertical="top" wrapText="1"/>
    </xf>
    <xf numFmtId="0" fontId="103" fillId="0" borderId="49" xfId="0" applyFont="1" applyFill="1" applyBorder="1" applyAlignment="1">
      <alignment vertical="top" wrapText="1"/>
    </xf>
    <xf numFmtId="0" fontId="2" fillId="0" borderId="41" xfId="0" applyFont="1" applyFill="1" applyBorder="1" applyAlignment="1">
      <alignment vertical="top" wrapText="1"/>
    </xf>
    <xf numFmtId="0" fontId="103" fillId="0" borderId="47" xfId="0" applyFont="1" applyFill="1" applyBorder="1" applyAlignment="1">
      <alignment vertical="top" wrapText="1"/>
    </xf>
    <xf numFmtId="164" fontId="2" fillId="0" borderId="13" xfId="0" applyNumberFormat="1" applyFont="1" applyFill="1" applyBorder="1" applyAlignment="1">
      <alignment vertical="top" wrapText="1"/>
    </xf>
    <xf numFmtId="0" fontId="2" fillId="0" borderId="76" xfId="0" applyFont="1" applyFill="1" applyBorder="1" applyAlignment="1">
      <alignment vertical="top" wrapText="1"/>
    </xf>
    <xf numFmtId="0" fontId="2" fillId="0" borderId="77" xfId="0" applyFont="1" applyFill="1" applyBorder="1" applyAlignment="1">
      <alignment vertical="top" wrapText="1"/>
    </xf>
    <xf numFmtId="0" fontId="2" fillId="0" borderId="78" xfId="0" applyFont="1" applyFill="1" applyBorder="1" applyAlignment="1">
      <alignment vertical="top" wrapText="1"/>
    </xf>
    <xf numFmtId="0" fontId="115" fillId="0" borderId="10" xfId="0" applyFont="1" applyFill="1" applyBorder="1" applyAlignment="1">
      <alignment vertical="top" wrapText="1"/>
    </xf>
    <xf numFmtId="0" fontId="2" fillId="0" borderId="79" xfId="0" applyFont="1" applyFill="1" applyBorder="1" applyAlignment="1">
      <alignment vertical="top" wrapText="1"/>
    </xf>
    <xf numFmtId="0" fontId="2" fillId="33" borderId="17" xfId="0" applyFont="1" applyFill="1" applyBorder="1" applyAlignment="1">
      <alignment horizontal="left" vertical="top" wrapText="1"/>
    </xf>
    <xf numFmtId="0" fontId="26" fillId="0" borderId="31" xfId="0" applyFont="1" applyFill="1" applyBorder="1" applyAlignment="1">
      <alignment wrapText="1"/>
    </xf>
    <xf numFmtId="0" fontId="2" fillId="33" borderId="11" xfId="0" applyFont="1" applyFill="1" applyBorder="1" applyAlignment="1">
      <alignment vertical="top" wrapText="1"/>
    </xf>
    <xf numFmtId="0" fontId="2" fillId="33" borderId="10" xfId="0" applyFont="1" applyFill="1" applyBorder="1" applyAlignment="1">
      <alignment vertical="top" wrapText="1"/>
    </xf>
    <xf numFmtId="0" fontId="2" fillId="33" borderId="80" xfId="0" applyFont="1" applyFill="1" applyBorder="1" applyAlignment="1">
      <alignment horizontal="center" vertical="top" wrapText="1"/>
    </xf>
    <xf numFmtId="0" fontId="2" fillId="33" borderId="81" xfId="0" applyFont="1" applyFill="1" applyBorder="1" applyAlignment="1">
      <alignment horizontal="left" vertical="top" wrapText="1"/>
    </xf>
    <xf numFmtId="0" fontId="116" fillId="33" borderId="82" xfId="0" applyFont="1" applyFill="1" applyBorder="1" applyAlignment="1">
      <alignment vertical="top" wrapText="1"/>
    </xf>
    <xf numFmtId="0" fontId="2" fillId="33" borderId="13" xfId="0" applyFont="1" applyFill="1" applyBorder="1" applyAlignment="1">
      <alignment vertical="top" wrapText="1"/>
    </xf>
    <xf numFmtId="0" fontId="26" fillId="33" borderId="10" xfId="0" applyFont="1" applyFill="1" applyBorder="1" applyAlignment="1">
      <alignment wrapText="1"/>
    </xf>
    <xf numFmtId="0" fontId="2" fillId="33" borderId="83" xfId="0" applyFont="1" applyFill="1" applyBorder="1" applyAlignment="1">
      <alignment horizontal="left" vertical="top" wrapText="1"/>
    </xf>
    <xf numFmtId="0" fontId="2" fillId="33" borderId="84" xfId="0" applyFont="1" applyFill="1" applyBorder="1" applyAlignment="1">
      <alignment vertical="top" wrapText="1"/>
    </xf>
    <xf numFmtId="0" fontId="2" fillId="33" borderId="85" xfId="0" applyFont="1" applyFill="1" applyBorder="1" applyAlignment="1">
      <alignment horizontal="center" vertical="top" wrapText="1"/>
    </xf>
    <xf numFmtId="0" fontId="2" fillId="33" borderId="86" xfId="0" applyFont="1" applyFill="1" applyBorder="1" applyAlignment="1">
      <alignment vertical="top" wrapText="1"/>
    </xf>
    <xf numFmtId="0" fontId="116" fillId="33" borderId="84" xfId="0" applyFont="1" applyFill="1" applyBorder="1" applyAlignment="1">
      <alignment vertical="top" wrapText="1"/>
    </xf>
    <xf numFmtId="0" fontId="2" fillId="33" borderId="53" xfId="0" applyFont="1" applyFill="1" applyBorder="1" applyAlignment="1">
      <alignment vertical="top" wrapText="1"/>
    </xf>
    <xf numFmtId="0" fontId="26" fillId="33" borderId="17" xfId="0" applyFont="1" applyFill="1" applyBorder="1" applyAlignment="1">
      <alignment wrapText="1"/>
    </xf>
    <xf numFmtId="0" fontId="2" fillId="33" borderId="85" xfId="0" applyFont="1" applyFill="1" applyBorder="1" applyAlignment="1">
      <alignment horizontal="left" vertical="top" wrapText="1"/>
    </xf>
    <xf numFmtId="0" fontId="106" fillId="0" borderId="10" xfId="0" applyFont="1" applyFill="1" applyBorder="1" applyAlignment="1">
      <alignment horizontal="center" vertical="top" wrapText="1"/>
    </xf>
    <xf numFmtId="0" fontId="103" fillId="0" borderId="11" xfId="0" applyFont="1" applyFill="1" applyBorder="1" applyAlignment="1">
      <alignment horizontal="left" vertical="top" wrapText="1"/>
    </xf>
    <xf numFmtId="0" fontId="7" fillId="0" borderId="23" xfId="0" applyFont="1" applyFill="1" applyBorder="1" applyAlignment="1">
      <alignment vertical="top" wrapText="1"/>
    </xf>
    <xf numFmtId="0" fontId="106" fillId="0" borderId="31" xfId="0" applyFont="1" applyFill="1" applyBorder="1" applyAlignment="1">
      <alignment horizontal="center" vertical="top" wrapText="1"/>
    </xf>
    <xf numFmtId="0" fontId="100" fillId="0" borderId="14" xfId="0" applyFont="1" applyFill="1" applyBorder="1" applyAlignment="1">
      <alignment vertical="top"/>
    </xf>
    <xf numFmtId="0" fontId="10" fillId="0" borderId="15" xfId="0" applyFont="1" applyFill="1" applyBorder="1" applyAlignment="1">
      <alignment wrapText="1"/>
    </xf>
    <xf numFmtId="49" fontId="29" fillId="0" borderId="65" xfId="0" applyNumberFormat="1" applyFont="1" applyFill="1" applyBorder="1" applyAlignment="1">
      <alignment horizontal="center" vertical="top" wrapText="1"/>
    </xf>
    <xf numFmtId="0" fontId="29" fillId="0" borderId="65" xfId="0" applyFont="1" applyFill="1" applyBorder="1" applyAlignment="1">
      <alignment horizontal="center" vertical="top" wrapText="1"/>
    </xf>
    <xf numFmtId="0" fontId="29" fillId="0" borderId="24" xfId="0" applyFont="1" applyFill="1" applyBorder="1" applyAlignment="1">
      <alignment horizontal="center" vertical="top" wrapText="1"/>
    </xf>
    <xf numFmtId="0" fontId="0" fillId="0" borderId="0" xfId="0" applyFill="1" applyAlignment="1">
      <alignment/>
    </xf>
    <xf numFmtId="0" fontId="2" fillId="0" borderId="68" xfId="0" applyFont="1" applyFill="1" applyBorder="1" applyAlignment="1">
      <alignment vertical="top" wrapText="1"/>
    </xf>
    <xf numFmtId="0" fontId="103" fillId="0" borderId="68" xfId="0" applyFont="1" applyFill="1" applyBorder="1" applyAlignment="1">
      <alignment vertical="top" wrapText="1"/>
    </xf>
    <xf numFmtId="0" fontId="19" fillId="0" borderId="14" xfId="0" applyFont="1" applyFill="1" applyBorder="1" applyAlignment="1">
      <alignment vertical="top" wrapText="1"/>
    </xf>
    <xf numFmtId="0" fontId="117" fillId="0" borderId="14" xfId="0" applyFont="1" applyFill="1" applyBorder="1" applyAlignment="1">
      <alignment vertical="top" wrapText="1"/>
    </xf>
    <xf numFmtId="0" fontId="103" fillId="0" borderId="14" xfId="0" applyFont="1" applyFill="1" applyBorder="1" applyAlignment="1">
      <alignment wrapText="1"/>
    </xf>
    <xf numFmtId="164" fontId="103" fillId="0" borderId="14" xfId="0" applyNumberFormat="1" applyFont="1" applyFill="1" applyBorder="1" applyAlignment="1">
      <alignment vertical="top" wrapText="1"/>
    </xf>
    <xf numFmtId="43" fontId="103" fillId="0" borderId="14" xfId="42" applyFont="1" applyFill="1" applyBorder="1" applyAlignment="1">
      <alignment vertical="top" wrapText="1"/>
    </xf>
    <xf numFmtId="0" fontId="103" fillId="0" borderId="14" xfId="0" applyFont="1" applyFill="1" applyBorder="1" applyAlignment="1">
      <alignment horizontal="justify" vertical="top" wrapText="1"/>
    </xf>
    <xf numFmtId="0" fontId="103" fillId="0" borderId="14" xfId="0" applyFont="1" applyFill="1" applyBorder="1" applyAlignment="1">
      <alignment vertical="top"/>
    </xf>
    <xf numFmtId="0" fontId="103" fillId="0" borderId="68" xfId="0" applyFont="1" applyFill="1" applyBorder="1" applyAlignment="1">
      <alignment vertical="top"/>
    </xf>
    <xf numFmtId="0" fontId="2" fillId="0" borderId="68" xfId="0" applyFont="1" applyFill="1" applyBorder="1" applyAlignment="1">
      <alignment horizontal="left" vertical="top" wrapText="1"/>
    </xf>
    <xf numFmtId="0" fontId="103" fillId="0" borderId="68" xfId="0" applyFont="1" applyFill="1" applyBorder="1" applyAlignment="1">
      <alignment horizontal="left" vertical="top" wrapText="1"/>
    </xf>
    <xf numFmtId="0" fontId="2" fillId="0" borderId="27" xfId="0" applyFont="1" applyFill="1" applyBorder="1" applyAlignment="1">
      <alignment vertical="top" wrapText="1"/>
    </xf>
    <xf numFmtId="0" fontId="2" fillId="0" borderId="27" xfId="0" applyFont="1" applyFill="1" applyBorder="1" applyAlignment="1">
      <alignment horizontal="center" vertical="top" wrapText="1"/>
    </xf>
    <xf numFmtId="0" fontId="103" fillId="0" borderId="87" xfId="0" applyFont="1" applyFill="1" applyBorder="1" applyAlignment="1">
      <alignment vertical="top" wrapText="1"/>
    </xf>
    <xf numFmtId="0" fontId="3" fillId="0" borderId="14" xfId="0" applyFont="1" applyFill="1" applyBorder="1" applyAlignment="1">
      <alignment horizontal="center" vertical="top" wrapText="1"/>
    </xf>
    <xf numFmtId="0" fontId="2" fillId="0" borderId="88" xfId="0" applyFont="1" applyFill="1" applyBorder="1" applyAlignment="1">
      <alignment horizontal="center" vertical="top" wrapText="1"/>
    </xf>
    <xf numFmtId="0" fontId="2" fillId="0" borderId="26" xfId="0" applyFont="1" applyFill="1" applyBorder="1" applyAlignment="1">
      <alignment wrapText="1"/>
    </xf>
    <xf numFmtId="165" fontId="2" fillId="0" borderId="14" xfId="0" applyNumberFormat="1" applyFont="1" applyFill="1" applyBorder="1" applyAlignment="1">
      <alignment vertical="top" wrapText="1"/>
    </xf>
    <xf numFmtId="165" fontId="103" fillId="0" borderId="14" xfId="0" applyNumberFormat="1" applyFont="1" applyFill="1" applyBorder="1" applyAlignment="1">
      <alignment vertical="top" wrapText="1"/>
    </xf>
    <xf numFmtId="0" fontId="2" fillId="0" borderId="58" xfId="0" applyFont="1" applyFill="1" applyBorder="1" applyAlignment="1">
      <alignment horizontal="center" vertical="top" wrapText="1"/>
    </xf>
    <xf numFmtId="0" fontId="106" fillId="0" borderId="14" xfId="0" applyFont="1" applyBorder="1" applyAlignment="1">
      <alignment vertical="top" wrapText="1"/>
    </xf>
    <xf numFmtId="0" fontId="2" fillId="0" borderId="14"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1" fillId="0" borderId="80" xfId="0" applyFont="1" applyFill="1" applyBorder="1" applyAlignment="1">
      <alignment vertical="top" wrapText="1"/>
    </xf>
    <xf numFmtId="0" fontId="2" fillId="0" borderId="8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6" fillId="0" borderId="89" xfId="0" applyFont="1" applyFill="1" applyBorder="1" applyAlignment="1">
      <alignment horizontal="center" vertical="center" wrapText="1"/>
    </xf>
    <xf numFmtId="0" fontId="98" fillId="0" borderId="8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0" xfId="0" applyFont="1" applyFill="1" applyBorder="1" applyAlignment="1">
      <alignment vertical="top" wrapText="1"/>
    </xf>
    <xf numFmtId="0" fontId="32" fillId="0" borderId="23"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 fillId="0" borderId="90" xfId="0" applyFont="1" applyFill="1" applyBorder="1" applyAlignment="1">
      <alignment horizontal="center" vertical="top" wrapText="1"/>
    </xf>
    <xf numFmtId="0" fontId="2" fillId="0" borderId="91" xfId="0" applyFont="1" applyFill="1" applyBorder="1" applyAlignment="1">
      <alignment horizontal="center" vertical="center" wrapText="1"/>
    </xf>
    <xf numFmtId="0" fontId="2" fillId="0" borderId="81" xfId="0" applyFont="1" applyFill="1" applyBorder="1" applyAlignment="1">
      <alignment vertical="top" wrapText="1"/>
    </xf>
    <xf numFmtId="0" fontId="31" fillId="0" borderId="10"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0" xfId="0" applyFont="1" applyFill="1" applyAlignment="1">
      <alignment horizontal="center" vertical="center" wrapText="1"/>
    </xf>
    <xf numFmtId="0" fontId="3" fillId="0" borderId="18" xfId="0"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118" fillId="0" borderId="10" xfId="0" applyNumberFormat="1" applyFont="1" applyFill="1" applyBorder="1" applyAlignment="1" applyProtection="1">
      <alignment horizontal="left" vertical="top" wrapText="1"/>
      <protection locked="0"/>
    </xf>
    <xf numFmtId="0" fontId="2" fillId="0" borderId="10" xfId="0" applyFont="1" applyFill="1" applyBorder="1" applyAlignment="1">
      <alignment horizontal="center" vertical="top" wrapText="1"/>
    </xf>
    <xf numFmtId="43" fontId="2" fillId="0" borderId="10" xfId="42" applyFont="1" applyFill="1" applyBorder="1" applyAlignment="1">
      <alignment horizontal="left" vertical="top" wrapText="1"/>
    </xf>
    <xf numFmtId="0" fontId="0" fillId="0" borderId="10" xfId="0" applyFont="1" applyFill="1" applyBorder="1" applyAlignment="1">
      <alignment vertical="top"/>
    </xf>
    <xf numFmtId="0" fontId="0" fillId="0" borderId="10" xfId="0" applyFont="1" applyFill="1" applyBorder="1" applyAlignment="1">
      <alignment vertical="top" wrapText="1"/>
    </xf>
    <xf numFmtId="0" fontId="103" fillId="33" borderId="14" xfId="0" applyFont="1" applyFill="1" applyBorder="1" applyAlignment="1">
      <alignment vertical="top"/>
    </xf>
    <xf numFmtId="3" fontId="108" fillId="0" borderId="0" xfId="0" applyNumberFormat="1" applyFont="1" applyAlignment="1">
      <alignment vertical="top"/>
    </xf>
    <xf numFmtId="180" fontId="2" fillId="0" borderId="11" xfId="42" applyNumberFormat="1" applyFont="1" applyFill="1" applyBorder="1" applyAlignment="1">
      <alignment vertical="top" wrapText="1"/>
    </xf>
    <xf numFmtId="0" fontId="2" fillId="0" borderId="92" xfId="0" applyFont="1" applyFill="1" applyBorder="1" applyAlignment="1">
      <alignment vertical="top" wrapText="1"/>
    </xf>
    <xf numFmtId="180" fontId="2" fillId="0" borderId="10" xfId="42" applyNumberFormat="1" applyFont="1" applyFill="1" applyBorder="1" applyAlignment="1">
      <alignment vertical="top" wrapText="1"/>
    </xf>
    <xf numFmtId="0" fontId="2" fillId="0" borderId="52" xfId="0" applyFont="1" applyFill="1" applyBorder="1" applyAlignment="1">
      <alignment wrapText="1"/>
    </xf>
    <xf numFmtId="0" fontId="2" fillId="0" borderId="57" xfId="0" applyFont="1" applyFill="1" applyBorder="1" applyAlignment="1">
      <alignment wrapText="1"/>
    </xf>
    <xf numFmtId="0" fontId="2" fillId="0" borderId="93" xfId="0" applyFont="1" applyFill="1" applyBorder="1" applyAlignment="1">
      <alignment vertical="top" wrapText="1"/>
    </xf>
    <xf numFmtId="0" fontId="103" fillId="0" borderId="31" xfId="0" applyFont="1" applyBorder="1" applyAlignment="1">
      <alignment vertical="top" wrapText="1"/>
    </xf>
    <xf numFmtId="0" fontId="103" fillId="0" borderId="17" xfId="0" applyFont="1" applyBorder="1" applyAlignment="1">
      <alignment vertical="top" wrapText="1"/>
    </xf>
    <xf numFmtId="0" fontId="3" fillId="33" borderId="10" xfId="0" applyFont="1" applyFill="1" applyBorder="1" applyAlignment="1">
      <alignment horizontal="left" vertical="top" wrapText="1"/>
    </xf>
    <xf numFmtId="0" fontId="33" fillId="0" borderId="65" xfId="0" applyFont="1" applyFill="1" applyBorder="1" applyAlignment="1">
      <alignment vertical="top" wrapText="1"/>
    </xf>
    <xf numFmtId="0" fontId="33" fillId="0" borderId="24" xfId="0" applyFont="1" applyFill="1" applyBorder="1" applyAlignment="1">
      <alignment vertical="top" wrapText="1"/>
    </xf>
    <xf numFmtId="0" fontId="25" fillId="0" borderId="14" xfId="0" applyFont="1" applyFill="1" applyBorder="1" applyAlignment="1">
      <alignment vertical="top" wrapText="1"/>
    </xf>
    <xf numFmtId="0" fontId="25" fillId="0" borderId="68" xfId="0" applyFont="1" applyFill="1" applyBorder="1" applyAlignment="1">
      <alignment vertical="top" wrapText="1"/>
    </xf>
    <xf numFmtId="0" fontId="25" fillId="0" borderId="15" xfId="0" applyFont="1" applyFill="1" applyBorder="1" applyAlignment="1">
      <alignment vertical="top" wrapText="1"/>
    </xf>
    <xf numFmtId="0" fontId="25" fillId="0" borderId="69" xfId="0" applyFont="1" applyFill="1" applyBorder="1" applyAlignment="1">
      <alignment vertical="top" wrapText="1"/>
    </xf>
    <xf numFmtId="0" fontId="2" fillId="0" borderId="11" xfId="0" applyFont="1" applyFill="1" applyBorder="1" applyAlignment="1">
      <alignment horizontal="right" vertical="top" wrapText="1"/>
    </xf>
    <xf numFmtId="0" fontId="2" fillId="0" borderId="94" xfId="0" applyFont="1" applyFill="1" applyBorder="1" applyAlignment="1">
      <alignment vertical="top" wrapText="1"/>
    </xf>
    <xf numFmtId="165" fontId="2" fillId="0" borderId="11" xfId="0" applyNumberFormat="1" applyFont="1" applyFill="1" applyBorder="1" applyAlignment="1">
      <alignment horizontal="left" vertical="top" wrapText="1"/>
    </xf>
    <xf numFmtId="0" fontId="7" fillId="0" borderId="95" xfId="0" applyFont="1" applyFill="1" applyBorder="1" applyAlignment="1">
      <alignment horizontal="left" vertical="top" wrapText="1"/>
    </xf>
    <xf numFmtId="0" fontId="2" fillId="0" borderId="11" xfId="0" applyNumberFormat="1" applyFont="1" applyFill="1" applyBorder="1" applyAlignment="1">
      <alignment vertical="top" wrapText="1"/>
    </xf>
    <xf numFmtId="0" fontId="7" fillId="0" borderId="96" xfId="0" applyFont="1" applyFill="1" applyBorder="1" applyAlignment="1">
      <alignment horizontal="left" vertical="top" wrapText="1"/>
    </xf>
    <xf numFmtId="0" fontId="7" fillId="0" borderId="94" xfId="0" applyFont="1" applyFill="1" applyBorder="1" applyAlignment="1">
      <alignment vertical="top" wrapText="1"/>
    </xf>
    <xf numFmtId="0" fontId="110" fillId="0" borderId="65" xfId="0" applyFont="1" applyFill="1" applyBorder="1" applyAlignment="1">
      <alignment wrapText="1"/>
    </xf>
    <xf numFmtId="0" fontId="110" fillId="0" borderId="24" xfId="0" applyFont="1" applyFill="1" applyBorder="1" applyAlignment="1">
      <alignment wrapText="1"/>
    </xf>
    <xf numFmtId="0" fontId="111" fillId="0" borderId="68" xfId="0" applyFont="1" applyFill="1" applyBorder="1" applyAlignment="1">
      <alignment wrapText="1"/>
    </xf>
    <xf numFmtId="0" fontId="111" fillId="0" borderId="27" xfId="0" applyFont="1" applyFill="1" applyBorder="1" applyAlignment="1">
      <alignment wrapText="1"/>
    </xf>
    <xf numFmtId="0" fontId="111" fillId="0" borderId="87" xfId="0" applyFont="1" applyFill="1" applyBorder="1" applyAlignment="1">
      <alignment wrapText="1"/>
    </xf>
    <xf numFmtId="3" fontId="103" fillId="0" borderId="11" xfId="0" applyNumberFormat="1" applyFont="1" applyFill="1" applyBorder="1" applyAlignment="1">
      <alignment vertical="top" wrapText="1"/>
    </xf>
    <xf numFmtId="0" fontId="103" fillId="0" borderId="31" xfId="0" applyFont="1" applyFill="1" applyBorder="1" applyAlignment="1">
      <alignment wrapText="1"/>
    </xf>
    <xf numFmtId="0" fontId="103" fillId="0" borderId="16" xfId="0" applyFont="1" applyFill="1" applyBorder="1" applyAlignment="1">
      <alignment wrapText="1"/>
    </xf>
    <xf numFmtId="0" fontId="103" fillId="33" borderId="11" xfId="0" applyFont="1" applyFill="1" applyBorder="1" applyAlignment="1">
      <alignment vertical="top" wrapText="1"/>
    </xf>
    <xf numFmtId="3" fontId="103" fillId="0" borderId="12" xfId="0" applyNumberFormat="1" applyFont="1" applyFill="1" applyBorder="1" applyAlignment="1">
      <alignment vertical="top" wrapText="1"/>
    </xf>
    <xf numFmtId="0" fontId="103" fillId="0" borderId="10" xfId="0" applyFont="1" applyFill="1" applyBorder="1" applyAlignment="1">
      <alignment horizontal="right" vertical="top" wrapText="1"/>
    </xf>
    <xf numFmtId="0" fontId="103" fillId="0" borderId="17" xfId="0" applyFont="1" applyFill="1" applyBorder="1" applyAlignment="1">
      <alignment wrapText="1"/>
    </xf>
    <xf numFmtId="0" fontId="103" fillId="0" borderId="10" xfId="0" applyFont="1" applyFill="1" applyBorder="1" applyAlignment="1">
      <alignment horizontal="left" vertical="top" wrapText="1" indent="1"/>
    </xf>
    <xf numFmtId="0" fontId="103" fillId="0" borderId="58" xfId="0" applyFont="1" applyFill="1" applyBorder="1" applyAlignment="1">
      <alignment vertical="top" wrapText="1"/>
    </xf>
    <xf numFmtId="0" fontId="119" fillId="0" borderId="11" xfId="0" applyFont="1" applyFill="1" applyBorder="1" applyAlignment="1">
      <alignment vertical="top" wrapText="1"/>
    </xf>
    <xf numFmtId="0" fontId="120" fillId="0" borderId="10" xfId="0" applyFont="1" applyBorder="1" applyAlignment="1" applyProtection="1">
      <alignment vertical="top" wrapText="1"/>
      <protection locked="0"/>
    </xf>
    <xf numFmtId="3" fontId="103" fillId="0" borderId="10" xfId="0" applyNumberFormat="1" applyFont="1" applyFill="1" applyBorder="1" applyAlignment="1">
      <alignment vertical="top" wrapText="1"/>
    </xf>
    <xf numFmtId="0" fontId="32" fillId="0" borderId="14" xfId="0" applyFont="1" applyFill="1" applyBorder="1" applyAlignment="1">
      <alignment vertical="top" wrapText="1"/>
    </xf>
    <xf numFmtId="0" fontId="32" fillId="0" borderId="14" xfId="0" applyFont="1" applyFill="1" applyBorder="1" applyAlignment="1">
      <alignment horizontal="center" vertical="top" wrapText="1"/>
    </xf>
    <xf numFmtId="0" fontId="24" fillId="0" borderId="14" xfId="0" applyFont="1" applyFill="1" applyBorder="1" applyAlignment="1">
      <alignment wrapText="1"/>
    </xf>
    <xf numFmtId="0" fontId="24" fillId="0" borderId="15" xfId="0" applyFont="1" applyFill="1" applyBorder="1" applyAlignment="1">
      <alignment wrapText="1"/>
    </xf>
    <xf numFmtId="0" fontId="37" fillId="0" borderId="14" xfId="0" applyFont="1" applyFill="1" applyBorder="1" applyAlignment="1">
      <alignment vertical="top" wrapText="1"/>
    </xf>
    <xf numFmtId="0" fontId="32" fillId="0" borderId="14" xfId="0" applyFont="1" applyFill="1" applyBorder="1" applyAlignment="1">
      <alignment horizontal="center" vertical="center" wrapText="1"/>
    </xf>
    <xf numFmtId="164" fontId="32" fillId="0" borderId="14" xfId="0" applyNumberFormat="1" applyFont="1" applyFill="1" applyBorder="1" applyAlignment="1">
      <alignment horizontal="center" vertical="center" wrapText="1"/>
    </xf>
    <xf numFmtId="0" fontId="32" fillId="0" borderId="14" xfId="0" applyFont="1" applyFill="1" applyBorder="1" applyAlignment="1">
      <alignment horizontal="left" vertical="top" wrapText="1"/>
    </xf>
    <xf numFmtId="165" fontId="32" fillId="0" borderId="14" xfId="42" applyNumberFormat="1" applyFont="1" applyFill="1" applyBorder="1" applyAlignment="1">
      <alignment vertical="center" wrapText="1"/>
    </xf>
    <xf numFmtId="0" fontId="32" fillId="0" borderId="14" xfId="0" applyFont="1" applyFill="1" applyBorder="1" applyAlignment="1">
      <alignment vertical="center" wrapText="1"/>
    </xf>
    <xf numFmtId="0" fontId="32" fillId="0" borderId="14" xfId="0" applyFont="1" applyFill="1" applyBorder="1" applyAlignment="1">
      <alignment horizontal="left" vertical="center" wrapText="1"/>
    </xf>
    <xf numFmtId="0" fontId="32" fillId="0" borderId="14" xfId="0" applyFont="1" applyBorder="1" applyAlignment="1">
      <alignment vertical="top" wrapText="1"/>
    </xf>
    <xf numFmtId="3" fontId="32" fillId="0" borderId="14" xfId="0" applyNumberFormat="1" applyFont="1" applyBorder="1" applyAlignment="1">
      <alignment vertical="center" wrapText="1"/>
    </xf>
    <xf numFmtId="0" fontId="32" fillId="0" borderId="14" xfId="0" applyFont="1" applyBorder="1" applyAlignment="1">
      <alignment vertical="center" wrapText="1"/>
    </xf>
    <xf numFmtId="3" fontId="32" fillId="0" borderId="14" xfId="0" applyNumberFormat="1" applyFont="1" applyFill="1" applyBorder="1" applyAlignment="1">
      <alignment vertical="center" wrapText="1"/>
    </xf>
    <xf numFmtId="9" fontId="32" fillId="0" borderId="14" xfId="64" applyFont="1" applyFill="1" applyBorder="1" applyAlignment="1">
      <alignment vertical="top" wrapText="1"/>
    </xf>
    <xf numFmtId="171" fontId="32" fillId="0" borderId="14" xfId="42" applyNumberFormat="1" applyFont="1" applyFill="1" applyBorder="1" applyAlignment="1">
      <alignment horizontal="left" vertical="center" wrapText="1"/>
    </xf>
    <xf numFmtId="0" fontId="32" fillId="0" borderId="14" xfId="42" applyNumberFormat="1" applyFont="1" applyFill="1" applyBorder="1" applyAlignment="1">
      <alignment horizontal="left" vertical="top" wrapText="1"/>
    </xf>
    <xf numFmtId="0" fontId="2" fillId="0" borderId="14" xfId="0" applyFont="1" applyFill="1" applyBorder="1" applyAlignment="1">
      <alignment horizontal="left" vertical="center" wrapText="1"/>
    </xf>
    <xf numFmtId="4" fontId="32" fillId="0" borderId="14" xfId="0" applyNumberFormat="1" applyFont="1" applyFill="1" applyBorder="1" applyAlignment="1">
      <alignment horizontal="left" vertical="center" wrapText="1"/>
    </xf>
    <xf numFmtId="0" fontId="32" fillId="0" borderId="14" xfId="0" applyFont="1" applyFill="1" applyBorder="1" applyAlignment="1">
      <alignment wrapText="1"/>
    </xf>
    <xf numFmtId="171" fontId="32" fillId="0" borderId="14" xfId="42" applyNumberFormat="1" applyFont="1" applyFill="1" applyBorder="1" applyAlignment="1">
      <alignment vertical="top" wrapText="1"/>
    </xf>
    <xf numFmtId="167" fontId="2" fillId="0" borderId="14" xfId="0" applyNumberFormat="1" applyFont="1" applyFill="1" applyBorder="1" applyAlignment="1">
      <alignment horizontal="left" vertical="center" wrapText="1"/>
    </xf>
    <xf numFmtId="4" fontId="2" fillId="0" borderId="14" xfId="0" applyNumberFormat="1" applyFont="1" applyFill="1" applyBorder="1" applyAlignment="1">
      <alignment horizontal="left" vertical="center" wrapText="1"/>
    </xf>
    <xf numFmtId="0" fontId="7" fillId="0" borderId="14" xfId="0" applyFont="1" applyFill="1" applyBorder="1" applyAlignment="1">
      <alignment vertical="top" wrapText="1"/>
    </xf>
    <xf numFmtId="0" fontId="2" fillId="33" borderId="97" xfId="0" applyFont="1" applyFill="1" applyBorder="1" applyAlignment="1">
      <alignment horizontal="right" vertical="top" wrapText="1"/>
    </xf>
    <xf numFmtId="0" fontId="2" fillId="33" borderId="97" xfId="0" applyFont="1" applyFill="1" applyBorder="1" applyAlignment="1">
      <alignment horizontal="left" vertical="top" wrapText="1"/>
    </xf>
    <xf numFmtId="0" fontId="2" fillId="33" borderId="97" xfId="0" applyFont="1" applyFill="1" applyBorder="1" applyAlignment="1">
      <alignment vertical="top" wrapText="1"/>
    </xf>
    <xf numFmtId="0" fontId="2" fillId="33" borderId="77" xfId="0" applyFont="1" applyFill="1" applyBorder="1" applyAlignment="1">
      <alignment vertical="top" wrapText="1"/>
    </xf>
    <xf numFmtId="0" fontId="2" fillId="33" borderId="31" xfId="0" applyFont="1" applyFill="1" applyBorder="1" applyAlignment="1">
      <alignment vertical="top" wrapText="1"/>
    </xf>
    <xf numFmtId="0" fontId="2" fillId="33" borderId="12" xfId="0" applyFont="1" applyFill="1" applyBorder="1" applyAlignment="1">
      <alignment vertical="top" wrapText="1"/>
    </xf>
    <xf numFmtId="0" fontId="2" fillId="33" borderId="10" xfId="0" applyFont="1" applyFill="1" applyBorder="1" applyAlignment="1">
      <alignment wrapText="1"/>
    </xf>
    <xf numFmtId="0" fontId="2" fillId="0" borderId="98" xfId="0" applyFont="1" applyFill="1" applyBorder="1" applyAlignment="1">
      <alignment vertical="top" wrapText="1"/>
    </xf>
    <xf numFmtId="164" fontId="2" fillId="0" borderId="98" xfId="0" applyNumberFormat="1" applyFont="1" applyFill="1" applyBorder="1" applyAlignment="1">
      <alignment vertical="top" wrapText="1"/>
    </xf>
    <xf numFmtId="180" fontId="2" fillId="0" borderId="10" xfId="0" applyNumberFormat="1" applyFont="1" applyFill="1" applyBorder="1" applyAlignment="1">
      <alignment vertical="top" wrapText="1"/>
    </xf>
    <xf numFmtId="44" fontId="2" fillId="0" borderId="11" xfId="46" applyFont="1" applyFill="1" applyBorder="1" applyAlignment="1">
      <alignment vertical="top" wrapText="1"/>
    </xf>
    <xf numFmtId="0" fontId="2" fillId="0" borderId="13" xfId="0" applyFont="1" applyFill="1" applyBorder="1" applyAlignment="1">
      <alignment horizontal="left" vertical="top" wrapText="1"/>
    </xf>
    <xf numFmtId="171" fontId="2" fillId="0" borderId="11" xfId="42" applyNumberFormat="1" applyFont="1" applyFill="1" applyBorder="1" applyAlignment="1">
      <alignment vertical="top" wrapText="1"/>
    </xf>
    <xf numFmtId="0" fontId="2" fillId="0" borderId="17" xfId="0" applyFont="1" applyFill="1" applyBorder="1" applyAlignment="1">
      <alignment wrapText="1"/>
    </xf>
    <xf numFmtId="0" fontId="100" fillId="0" borderId="63" xfId="0" applyFont="1" applyFill="1" applyBorder="1" applyAlignment="1">
      <alignment vertical="top" wrapText="1"/>
    </xf>
    <xf numFmtId="0" fontId="2" fillId="33" borderId="99" xfId="0" applyFont="1" applyFill="1" applyBorder="1" applyAlignment="1">
      <alignment horizontal="left" vertical="center" wrapText="1"/>
    </xf>
    <xf numFmtId="0" fontId="2" fillId="33" borderId="100" xfId="0" applyFont="1" applyFill="1" applyBorder="1" applyAlignment="1">
      <alignment horizontal="center" vertical="center" wrapText="1"/>
    </xf>
    <xf numFmtId="0" fontId="2" fillId="33" borderId="100" xfId="0" applyFont="1" applyFill="1" applyBorder="1" applyAlignment="1">
      <alignment horizontal="left" vertical="top" wrapText="1"/>
    </xf>
    <xf numFmtId="43" fontId="2" fillId="33" borderId="100" xfId="42" applyFont="1" applyFill="1" applyBorder="1" applyAlignment="1">
      <alignment horizontal="left" vertical="center" wrapText="1"/>
    </xf>
    <xf numFmtId="0" fontId="2" fillId="33" borderId="100" xfId="0" applyFont="1" applyFill="1" applyBorder="1" applyAlignment="1">
      <alignment horizontal="left" vertical="center" wrapText="1"/>
    </xf>
    <xf numFmtId="0" fontId="2" fillId="33" borderId="100" xfId="0" applyFont="1" applyFill="1" applyBorder="1" applyAlignment="1">
      <alignment horizontal="center" vertical="top" wrapText="1"/>
    </xf>
    <xf numFmtId="0" fontId="103" fillId="0" borderId="100" xfId="0" applyFont="1" applyBorder="1" applyAlignment="1">
      <alignment vertical="top"/>
    </xf>
    <xf numFmtId="0" fontId="103" fillId="0" borderId="101" xfId="0" applyFont="1" applyBorder="1" applyAlignment="1">
      <alignment vertical="center" wrapText="1"/>
    </xf>
    <xf numFmtId="0" fontId="2" fillId="33" borderId="102" xfId="0" applyFont="1" applyFill="1" applyBorder="1" applyAlignment="1">
      <alignment horizontal="left" vertical="center" wrapText="1"/>
    </xf>
    <xf numFmtId="0" fontId="2" fillId="33" borderId="103" xfId="0" applyFont="1" applyFill="1" applyBorder="1" applyAlignment="1">
      <alignment horizontal="left" vertical="top" wrapText="1"/>
    </xf>
    <xf numFmtId="43" fontId="2" fillId="33" borderId="103" xfId="42" applyFont="1" applyFill="1" applyBorder="1" applyAlignment="1">
      <alignment horizontal="left" vertical="center" wrapText="1"/>
    </xf>
    <xf numFmtId="0" fontId="2" fillId="33" borderId="103" xfId="0" applyFont="1" applyFill="1" applyBorder="1" applyAlignment="1">
      <alignment horizontal="left" vertical="center" wrapText="1"/>
    </xf>
    <xf numFmtId="0" fontId="2" fillId="33" borderId="103" xfId="0" applyFont="1" applyFill="1" applyBorder="1" applyAlignment="1">
      <alignment horizontal="center" vertical="top" wrapText="1"/>
    </xf>
    <xf numFmtId="0" fontId="103" fillId="0" borderId="103" xfId="0" applyFont="1" applyBorder="1" applyAlignment="1">
      <alignment vertical="top"/>
    </xf>
    <xf numFmtId="0" fontId="103" fillId="0" borderId="104" xfId="0" applyFont="1" applyBorder="1" applyAlignment="1">
      <alignment vertical="center" wrapText="1"/>
    </xf>
    <xf numFmtId="0" fontId="2" fillId="33" borderId="105" xfId="0" applyFont="1" applyFill="1" applyBorder="1" applyAlignment="1">
      <alignment horizontal="left" vertical="top" wrapText="1"/>
    </xf>
    <xf numFmtId="43" fontId="2" fillId="33" borderId="105" xfId="42" applyFont="1" applyFill="1" applyBorder="1" applyAlignment="1">
      <alignment horizontal="left" vertical="center" wrapText="1"/>
    </xf>
    <xf numFmtId="0" fontId="2" fillId="33" borderId="105" xfId="0" applyFont="1" applyFill="1" applyBorder="1" applyAlignment="1">
      <alignment horizontal="left" vertical="center" wrapText="1"/>
    </xf>
    <xf numFmtId="0" fontId="2" fillId="33" borderId="105" xfId="0" applyFont="1" applyFill="1" applyBorder="1" applyAlignment="1">
      <alignment horizontal="center" vertical="top" wrapText="1"/>
    </xf>
    <xf numFmtId="0" fontId="103" fillId="0" borderId="105" xfId="0" applyFont="1" applyBorder="1" applyAlignment="1">
      <alignment vertical="top"/>
    </xf>
    <xf numFmtId="0" fontId="103" fillId="0" borderId="106" xfId="0" applyFont="1" applyBorder="1" applyAlignment="1">
      <alignment vertical="center" wrapText="1"/>
    </xf>
    <xf numFmtId="0" fontId="2" fillId="33" borderId="107" xfId="0" applyFont="1" applyFill="1" applyBorder="1" applyAlignment="1">
      <alignment horizontal="left" vertical="center" wrapText="1"/>
    </xf>
    <xf numFmtId="0" fontId="103" fillId="0" borderId="108" xfId="0" applyFont="1" applyBorder="1" applyAlignment="1">
      <alignment vertical="top"/>
    </xf>
    <xf numFmtId="43" fontId="103" fillId="33" borderId="14" xfId="42" applyFont="1" applyFill="1" applyBorder="1" applyAlignment="1">
      <alignment vertical="top" wrapText="1"/>
    </xf>
    <xf numFmtId="0" fontId="103" fillId="0" borderId="0" xfId="0" applyFont="1" applyAlignment="1">
      <alignment vertical="top" wrapText="1"/>
    </xf>
    <xf numFmtId="0" fontId="2" fillId="33" borderId="102" xfId="0" applyFont="1" applyFill="1" applyBorder="1" applyAlignment="1">
      <alignment horizontal="left" vertical="top" wrapText="1"/>
    </xf>
    <xf numFmtId="43" fontId="2" fillId="33" borderId="103" xfId="42" applyFont="1" applyFill="1" applyBorder="1" applyAlignment="1">
      <alignment horizontal="left" vertical="top" wrapText="1"/>
    </xf>
    <xf numFmtId="0" fontId="103" fillId="0" borderId="104" xfId="0" applyFont="1" applyBorder="1" applyAlignment="1">
      <alignment vertical="top" wrapText="1"/>
    </xf>
    <xf numFmtId="0" fontId="2" fillId="33" borderId="109" xfId="0" applyFont="1" applyFill="1" applyBorder="1" applyAlignment="1">
      <alignment horizontal="left" vertical="top" wrapText="1"/>
    </xf>
    <xf numFmtId="43" fontId="2" fillId="33" borderId="105" xfId="42" applyFont="1" applyFill="1" applyBorder="1" applyAlignment="1">
      <alignment horizontal="left" vertical="top" wrapText="1"/>
    </xf>
    <xf numFmtId="0" fontId="103" fillId="0" borderId="106" xfId="0" applyFont="1" applyBorder="1" applyAlignment="1">
      <alignment vertical="top" wrapText="1"/>
    </xf>
    <xf numFmtId="0" fontId="2" fillId="33" borderId="99" xfId="0" applyFont="1" applyFill="1" applyBorder="1" applyAlignment="1">
      <alignment horizontal="left" vertical="top" wrapText="1"/>
    </xf>
    <xf numFmtId="0" fontId="2" fillId="33" borderId="105" xfId="0" applyFont="1" applyFill="1" applyBorder="1" applyAlignment="1">
      <alignment horizontal="center" vertical="center" wrapText="1"/>
    </xf>
    <xf numFmtId="43" fontId="2" fillId="33" borderId="100" xfId="42" applyFont="1" applyFill="1" applyBorder="1" applyAlignment="1">
      <alignment horizontal="left" vertical="top" wrapText="1"/>
    </xf>
    <xf numFmtId="0" fontId="103" fillId="0" borderId="101" xfId="0" applyFont="1" applyBorder="1" applyAlignment="1">
      <alignment vertical="top" wrapText="1"/>
    </xf>
    <xf numFmtId="0" fontId="103" fillId="0" borderId="63" xfId="0" applyFont="1" applyFill="1" applyBorder="1" applyAlignment="1">
      <alignment vertical="top" wrapText="1"/>
    </xf>
    <xf numFmtId="0" fontId="103" fillId="33" borderId="63" xfId="0" applyFont="1" applyFill="1" applyBorder="1" applyAlignment="1">
      <alignment vertical="top" wrapText="1"/>
    </xf>
    <xf numFmtId="0" fontId="103" fillId="0" borderId="15" xfId="0" applyFont="1" applyBorder="1" applyAlignment="1">
      <alignment vertical="top" wrapText="1"/>
    </xf>
    <xf numFmtId="43" fontId="106" fillId="33" borderId="14" xfId="42" applyFont="1" applyFill="1" applyBorder="1" applyAlignment="1">
      <alignment vertical="top" wrapText="1"/>
    </xf>
    <xf numFmtId="0" fontId="106" fillId="33" borderId="63" xfId="0" applyFont="1" applyFill="1" applyBorder="1" applyAlignment="1">
      <alignment vertical="top" wrapText="1"/>
    </xf>
    <xf numFmtId="0" fontId="100" fillId="0" borderId="51" xfId="0" applyFont="1" applyFill="1" applyBorder="1" applyAlignment="1">
      <alignment vertical="top" wrapText="1"/>
    </xf>
    <xf numFmtId="0" fontId="100" fillId="0" borderId="52" xfId="0" applyFont="1" applyFill="1" applyBorder="1" applyAlignment="1">
      <alignment vertical="top" wrapText="1"/>
    </xf>
    <xf numFmtId="0" fontId="100" fillId="33" borderId="52" xfId="0" applyFont="1" applyFill="1" applyBorder="1" applyAlignment="1">
      <alignment vertical="top" wrapText="1"/>
    </xf>
    <xf numFmtId="43" fontId="100" fillId="33" borderId="52" xfId="42" applyFont="1" applyFill="1" applyBorder="1" applyAlignment="1">
      <alignment vertical="top" wrapText="1"/>
    </xf>
    <xf numFmtId="0" fontId="100" fillId="0" borderId="60" xfId="0" applyFont="1" applyFill="1" applyBorder="1" applyAlignment="1">
      <alignment vertical="top" wrapText="1"/>
    </xf>
    <xf numFmtId="164" fontId="100" fillId="0" borderId="52" xfId="0" applyNumberFormat="1" applyFont="1" applyFill="1" applyBorder="1" applyAlignment="1">
      <alignment vertical="top" wrapText="1"/>
    </xf>
    <xf numFmtId="0" fontId="103" fillId="33" borderId="65" xfId="0" applyFont="1" applyFill="1" applyBorder="1" applyAlignment="1">
      <alignment vertical="top" wrapText="1"/>
    </xf>
    <xf numFmtId="43" fontId="103" fillId="33" borderId="65" xfId="42" applyFont="1" applyFill="1" applyBorder="1" applyAlignment="1">
      <alignment vertical="top" wrapText="1"/>
    </xf>
    <xf numFmtId="0" fontId="103" fillId="0" borderId="27" xfId="0" applyFont="1" applyBorder="1" applyAlignment="1">
      <alignment vertical="top" wrapText="1"/>
    </xf>
    <xf numFmtId="0" fontId="103" fillId="0" borderId="65" xfId="0" applyFont="1" applyBorder="1" applyAlignment="1">
      <alignment vertical="top" wrapText="1"/>
    </xf>
    <xf numFmtId="0" fontId="103" fillId="0" borderId="34" xfId="0" applyFont="1" applyBorder="1" applyAlignment="1">
      <alignment vertical="top"/>
    </xf>
    <xf numFmtId="0" fontId="103" fillId="0" borderId="110" xfId="0" applyFont="1" applyBorder="1" applyAlignment="1">
      <alignment vertical="top"/>
    </xf>
    <xf numFmtId="0" fontId="103" fillId="33" borderId="27" xfId="0" applyFont="1" applyFill="1" applyBorder="1" applyAlignment="1">
      <alignment vertical="top" wrapText="1"/>
    </xf>
    <xf numFmtId="43" fontId="103" fillId="33" borderId="27" xfId="42" applyFont="1" applyFill="1" applyBorder="1" applyAlignment="1">
      <alignment vertical="top" wrapText="1"/>
    </xf>
    <xf numFmtId="0" fontId="100" fillId="0" borderId="32" xfId="0" applyFont="1" applyFill="1" applyBorder="1" applyAlignment="1">
      <alignment vertical="top" wrapText="1"/>
    </xf>
    <xf numFmtId="4" fontId="100" fillId="0" borderId="25" xfId="0" applyNumberFormat="1" applyFont="1" applyFill="1" applyBorder="1" applyAlignment="1">
      <alignment vertical="top" wrapText="1"/>
    </xf>
    <xf numFmtId="0" fontId="100" fillId="0" borderId="65" xfId="0" applyFont="1" applyFill="1" applyBorder="1" applyAlignment="1" applyProtection="1">
      <alignment vertical="top" wrapText="1"/>
      <protection locked="0"/>
    </xf>
    <xf numFmtId="43" fontId="100" fillId="0" borderId="65" xfId="42" applyFont="1" applyFill="1" applyBorder="1" applyAlignment="1">
      <alignment vertical="top" wrapText="1"/>
    </xf>
    <xf numFmtId="0" fontId="100" fillId="0" borderId="14" xfId="0" applyFont="1" applyFill="1" applyBorder="1" applyAlignment="1" applyProtection="1">
      <alignment vertical="top" wrapText="1"/>
      <protection locked="0"/>
    </xf>
    <xf numFmtId="164" fontId="100" fillId="0" borderId="14" xfId="0" applyNumberFormat="1" applyFont="1" applyFill="1" applyBorder="1" applyAlignment="1">
      <alignment vertical="top" wrapText="1"/>
    </xf>
    <xf numFmtId="0" fontId="100" fillId="33" borderId="14" xfId="0" applyFont="1" applyFill="1" applyBorder="1" applyAlignment="1">
      <alignment vertical="top" wrapText="1"/>
    </xf>
    <xf numFmtId="43" fontId="100" fillId="33" borderId="14" xfId="42" applyFont="1" applyFill="1" applyBorder="1" applyAlignment="1">
      <alignment vertical="top" wrapText="1"/>
    </xf>
    <xf numFmtId="0" fontId="100" fillId="33" borderId="63" xfId="0" applyFont="1" applyFill="1" applyBorder="1" applyAlignment="1">
      <alignment vertical="top" wrapText="1"/>
    </xf>
    <xf numFmtId="43" fontId="100" fillId="0" borderId="68" xfId="42" applyFont="1" applyFill="1" applyBorder="1" applyAlignment="1">
      <alignment vertical="top" wrapText="1"/>
    </xf>
    <xf numFmtId="171" fontId="103" fillId="33" borderId="14" xfId="42" applyNumberFormat="1" applyFont="1" applyFill="1" applyBorder="1" applyAlignment="1">
      <alignment vertical="top" wrapText="1"/>
    </xf>
    <xf numFmtId="0" fontId="100" fillId="0" borderId="34" xfId="0" applyFont="1" applyFill="1" applyBorder="1" applyAlignment="1">
      <alignment vertical="top" wrapText="1"/>
    </xf>
    <xf numFmtId="43" fontId="100" fillId="0" borderId="52" xfId="42" applyFont="1" applyFill="1" applyBorder="1" applyAlignment="1">
      <alignment vertical="top" wrapText="1"/>
    </xf>
    <xf numFmtId="0" fontId="100" fillId="0" borderId="57" xfId="0" applyFont="1" applyFill="1" applyBorder="1" applyAlignment="1">
      <alignment vertical="top" wrapText="1"/>
    </xf>
    <xf numFmtId="0" fontId="100" fillId="0" borderId="35" xfId="0" applyFont="1" applyFill="1" applyBorder="1" applyAlignment="1">
      <alignment vertical="top" wrapText="1"/>
    </xf>
    <xf numFmtId="0" fontId="100" fillId="0" borderId="28" xfId="0" applyFont="1" applyFill="1" applyBorder="1" applyAlignment="1">
      <alignment vertical="top" wrapText="1"/>
    </xf>
    <xf numFmtId="178" fontId="100" fillId="0" borderId="28" xfId="0" applyNumberFormat="1" applyFont="1" applyFill="1" applyBorder="1" applyAlignment="1">
      <alignment vertical="top" wrapText="1"/>
    </xf>
    <xf numFmtId="0" fontId="100" fillId="0" borderId="29" xfId="0" applyFont="1" applyFill="1" applyBorder="1" applyAlignment="1">
      <alignment vertical="top" wrapText="1"/>
    </xf>
    <xf numFmtId="164" fontId="100" fillId="0" borderId="14" xfId="42" applyNumberFormat="1" applyFont="1" applyFill="1" applyBorder="1" applyAlignment="1">
      <alignment vertical="top" wrapText="1"/>
    </xf>
    <xf numFmtId="0" fontId="119" fillId="0" borderId="0" xfId="0" applyFont="1" applyFill="1" applyAlignment="1">
      <alignment vertical="top" wrapText="1"/>
    </xf>
    <xf numFmtId="0" fontId="103" fillId="33" borderId="41" xfId="0" applyFont="1" applyFill="1" applyBorder="1" applyAlignment="1">
      <alignment vertical="top" wrapText="1"/>
    </xf>
    <xf numFmtId="0" fontId="103" fillId="33" borderId="10" xfId="0" applyFont="1" applyFill="1" applyBorder="1" applyAlignment="1">
      <alignment vertical="top" wrapText="1"/>
    </xf>
    <xf numFmtId="4" fontId="103" fillId="0" borderId="10" xfId="0" applyNumberFormat="1" applyFont="1" applyBorder="1" applyAlignment="1">
      <alignment vertical="top"/>
    </xf>
    <xf numFmtId="0" fontId="103" fillId="33" borderId="47" xfId="0" applyFont="1" applyFill="1" applyBorder="1" applyAlignment="1">
      <alignment vertical="top" wrapText="1"/>
    </xf>
    <xf numFmtId="0" fontId="103" fillId="0" borderId="10" xfId="0" applyFont="1" applyBorder="1" applyAlignment="1">
      <alignment vertical="top"/>
    </xf>
    <xf numFmtId="0" fontId="103" fillId="0" borderId="43" xfId="0" applyFont="1" applyBorder="1" applyAlignment="1">
      <alignment vertical="top" wrapText="1"/>
    </xf>
    <xf numFmtId="4" fontId="103" fillId="0" borderId="47" xfId="0" applyNumberFormat="1" applyFont="1" applyBorder="1" applyAlignment="1">
      <alignment vertical="top" wrapText="1"/>
    </xf>
    <xf numFmtId="0" fontId="103" fillId="0" borderId="47" xfId="0" applyFont="1" applyBorder="1" applyAlignment="1">
      <alignment vertical="top"/>
    </xf>
    <xf numFmtId="4" fontId="103" fillId="33" borderId="14" xfId="42" applyNumberFormat="1" applyFont="1" applyFill="1" applyBorder="1" applyAlignment="1">
      <alignment vertical="top" wrapText="1"/>
    </xf>
    <xf numFmtId="49" fontId="103" fillId="33" borderId="14" xfId="0" applyNumberFormat="1" applyFont="1" applyFill="1" applyBorder="1" applyAlignment="1">
      <alignment vertical="top" wrapText="1"/>
    </xf>
    <xf numFmtId="39" fontId="103" fillId="33" borderId="14" xfId="42" applyNumberFormat="1" applyFont="1" applyFill="1" applyBorder="1" applyAlignment="1">
      <alignment vertical="top" wrapText="1"/>
    </xf>
    <xf numFmtId="43" fontId="103" fillId="33" borderId="15" xfId="42" applyFont="1" applyFill="1" applyBorder="1" applyAlignment="1">
      <alignment vertical="top" wrapText="1"/>
    </xf>
    <xf numFmtId="0" fontId="103" fillId="33" borderId="58" xfId="0" applyFont="1" applyFill="1" applyBorder="1" applyAlignment="1">
      <alignment vertical="top" wrapText="1"/>
    </xf>
    <xf numFmtId="0" fontId="103" fillId="0" borderId="111" xfId="0" applyFont="1" applyFill="1" applyBorder="1" applyAlignment="1">
      <alignment vertical="top" wrapText="1"/>
    </xf>
    <xf numFmtId="0" fontId="103" fillId="33" borderId="111" xfId="0" applyFont="1" applyFill="1" applyBorder="1" applyAlignment="1">
      <alignment vertical="top" wrapText="1"/>
    </xf>
    <xf numFmtId="43" fontId="103" fillId="33" borderId="26" xfId="42" applyFont="1" applyFill="1" applyBorder="1" applyAlignment="1">
      <alignment vertical="top" wrapText="1"/>
    </xf>
    <xf numFmtId="0" fontId="103" fillId="33" borderId="88" xfId="0" applyFont="1" applyFill="1" applyBorder="1" applyAlignment="1">
      <alignment vertical="top" wrapText="1"/>
    </xf>
    <xf numFmtId="0" fontId="103" fillId="0" borderId="14" xfId="42" applyNumberFormat="1" applyFont="1" applyFill="1" applyBorder="1" applyAlignment="1">
      <alignment vertical="top" wrapText="1"/>
    </xf>
    <xf numFmtId="0" fontId="103" fillId="33" borderId="99" xfId="0" applyFont="1" applyFill="1" applyBorder="1" applyAlignment="1">
      <alignment vertical="top" wrapText="1"/>
    </xf>
    <xf numFmtId="0" fontId="103" fillId="33" borderId="100" xfId="0" applyFont="1" applyFill="1" applyBorder="1" applyAlignment="1">
      <alignment vertical="top" wrapText="1"/>
    </xf>
    <xf numFmtId="43" fontId="103" fillId="33" borderId="100" xfId="42" applyFont="1" applyFill="1" applyBorder="1" applyAlignment="1">
      <alignment vertical="top" wrapText="1"/>
    </xf>
    <xf numFmtId="0" fontId="103" fillId="33" borderId="102" xfId="0" applyFont="1" applyFill="1" applyBorder="1" applyAlignment="1">
      <alignment vertical="top" wrapText="1"/>
    </xf>
    <xf numFmtId="0" fontId="103" fillId="33" borderId="103" xfId="0" applyFont="1" applyFill="1" applyBorder="1" applyAlignment="1">
      <alignment vertical="top" wrapText="1"/>
    </xf>
    <xf numFmtId="43" fontId="103" fillId="33" borderId="103" xfId="42" applyFont="1" applyFill="1" applyBorder="1" applyAlignment="1">
      <alignment vertical="top" wrapText="1"/>
    </xf>
    <xf numFmtId="0" fontId="103" fillId="33" borderId="109" xfId="0" applyFont="1" applyFill="1" applyBorder="1" applyAlignment="1">
      <alignment vertical="top" wrapText="1"/>
    </xf>
    <xf numFmtId="0" fontId="103" fillId="33" borderId="105" xfId="0" applyFont="1" applyFill="1" applyBorder="1" applyAlignment="1">
      <alignment vertical="top" wrapText="1"/>
    </xf>
    <xf numFmtId="43" fontId="103" fillId="33" borderId="105" xfId="42" applyFont="1" applyFill="1" applyBorder="1" applyAlignment="1">
      <alignment vertical="top" wrapText="1"/>
    </xf>
    <xf numFmtId="0" fontId="103" fillId="33" borderId="107" xfId="0" applyFont="1" applyFill="1" applyBorder="1" applyAlignment="1">
      <alignment vertical="top" wrapText="1"/>
    </xf>
    <xf numFmtId="0" fontId="103" fillId="33" borderId="108" xfId="0" applyFont="1" applyFill="1" applyBorder="1" applyAlignment="1">
      <alignment vertical="top" wrapText="1"/>
    </xf>
    <xf numFmtId="43" fontId="103" fillId="33" borderId="108" xfId="42" applyFont="1" applyFill="1" applyBorder="1" applyAlignment="1">
      <alignment vertical="top" wrapText="1"/>
    </xf>
    <xf numFmtId="0" fontId="103" fillId="33" borderId="14" xfId="0" applyFont="1" applyFill="1" applyBorder="1" applyAlignment="1" applyProtection="1">
      <alignment vertical="top" wrapText="1"/>
      <protection locked="0"/>
    </xf>
    <xf numFmtId="0" fontId="103" fillId="0" borderId="103" xfId="0" applyFont="1" applyBorder="1" applyAlignment="1">
      <alignment vertical="top" wrapText="1"/>
    </xf>
    <xf numFmtId="43" fontId="2" fillId="33" borderId="103" xfId="42" applyFont="1" applyFill="1" applyBorder="1" applyAlignment="1">
      <alignment horizontal="center" vertical="center" wrapText="1"/>
    </xf>
    <xf numFmtId="0" fontId="103" fillId="33" borderId="100" xfId="0" applyFont="1" applyFill="1" applyBorder="1" applyAlignment="1">
      <alignment horizontal="left" vertical="top" wrapText="1"/>
    </xf>
    <xf numFmtId="0" fontId="2" fillId="33" borderId="112" xfId="0" applyFont="1" applyFill="1" applyBorder="1" applyAlignment="1">
      <alignment horizontal="left" vertical="top" wrapText="1"/>
    </xf>
    <xf numFmtId="0" fontId="2" fillId="33" borderId="112" xfId="0" applyFont="1" applyFill="1" applyBorder="1" applyAlignment="1">
      <alignment horizontal="center" vertical="top" wrapText="1"/>
    </xf>
    <xf numFmtId="0" fontId="103" fillId="0" borderId="112" xfId="0" applyFont="1" applyBorder="1" applyAlignment="1">
      <alignment vertical="top"/>
    </xf>
    <xf numFmtId="43" fontId="2" fillId="33" borderId="112" xfId="42" applyFont="1" applyFill="1" applyBorder="1" applyAlignment="1">
      <alignment horizontal="left" vertical="top" wrapText="1"/>
    </xf>
    <xf numFmtId="0" fontId="103" fillId="0" borderId="113" xfId="0" applyFont="1" applyBorder="1" applyAlignment="1">
      <alignment vertical="top" wrapText="1"/>
    </xf>
    <xf numFmtId="0" fontId="103" fillId="33" borderId="99" xfId="0" applyFont="1" applyFill="1" applyBorder="1" applyAlignment="1">
      <alignment horizontal="left" vertical="top" wrapText="1"/>
    </xf>
    <xf numFmtId="0" fontId="103" fillId="33" borderId="100" xfId="0" applyFont="1" applyFill="1" applyBorder="1" applyAlignment="1">
      <alignment horizontal="center" vertical="top" wrapText="1"/>
    </xf>
    <xf numFmtId="43" fontId="103" fillId="33" borderId="112" xfId="42" applyFont="1" applyFill="1" applyBorder="1" applyAlignment="1">
      <alignment horizontal="center" vertical="top" wrapText="1"/>
    </xf>
    <xf numFmtId="43" fontId="103" fillId="33" borderId="100" xfId="42" applyFont="1" applyFill="1" applyBorder="1" applyAlignment="1">
      <alignment horizontal="left" vertical="top" wrapText="1"/>
    </xf>
    <xf numFmtId="0" fontId="103" fillId="33" borderId="113" xfId="0" applyFont="1" applyFill="1" applyBorder="1" applyAlignment="1">
      <alignment vertical="top" wrapText="1"/>
    </xf>
    <xf numFmtId="0" fontId="103" fillId="33" borderId="114" xfId="0" applyFont="1" applyFill="1" applyBorder="1" applyAlignment="1">
      <alignment horizontal="left" vertical="top" wrapText="1"/>
    </xf>
    <xf numFmtId="0" fontId="103" fillId="33" borderId="112" xfId="0" applyFont="1" applyFill="1" applyBorder="1" applyAlignment="1">
      <alignment horizontal="left" vertical="top" wrapText="1"/>
    </xf>
    <xf numFmtId="43" fontId="103" fillId="33" borderId="112" xfId="42" applyFont="1" applyFill="1" applyBorder="1" applyAlignment="1">
      <alignment horizontal="left" vertical="top" wrapText="1"/>
    </xf>
    <xf numFmtId="0" fontId="103" fillId="33" borderId="112" xfId="0" applyFont="1" applyFill="1" applyBorder="1" applyAlignment="1">
      <alignment horizontal="center" vertical="top" wrapText="1"/>
    </xf>
    <xf numFmtId="0" fontId="2" fillId="33" borderId="101" xfId="0" applyFont="1" applyFill="1" applyBorder="1" applyAlignment="1">
      <alignment horizontal="center" vertical="center" wrapText="1"/>
    </xf>
    <xf numFmtId="0" fontId="2" fillId="33" borderId="104" xfId="0" applyFont="1" applyFill="1" applyBorder="1" applyAlignment="1">
      <alignment horizontal="center" vertical="center" wrapText="1"/>
    </xf>
    <xf numFmtId="0" fontId="2" fillId="33" borderId="103" xfId="0" applyFont="1" applyFill="1" applyBorder="1" applyAlignment="1">
      <alignment horizontal="right" vertical="center" wrapText="1"/>
    </xf>
    <xf numFmtId="0" fontId="103" fillId="33" borderId="103" xfId="0" applyFont="1" applyFill="1" applyBorder="1" applyAlignment="1">
      <alignment horizontal="left" vertical="top" wrapText="1"/>
    </xf>
    <xf numFmtId="0" fontId="103" fillId="33" borderId="105" xfId="0" applyFont="1" applyFill="1" applyBorder="1" applyAlignment="1">
      <alignment horizontal="left" vertical="top" wrapText="1"/>
    </xf>
    <xf numFmtId="0" fontId="2" fillId="33" borderId="115" xfId="0" applyFont="1" applyFill="1" applyBorder="1" applyAlignment="1">
      <alignment horizontal="left" vertical="top" wrapText="1"/>
    </xf>
    <xf numFmtId="0" fontId="2" fillId="33" borderId="115" xfId="0" applyFont="1" applyFill="1" applyBorder="1" applyAlignment="1">
      <alignment horizontal="center" vertical="top" wrapText="1"/>
    </xf>
    <xf numFmtId="0" fontId="103" fillId="0" borderId="115" xfId="0" applyFont="1" applyBorder="1" applyAlignment="1">
      <alignment vertical="top"/>
    </xf>
    <xf numFmtId="0" fontId="103" fillId="0" borderId="116" xfId="0" applyFont="1" applyBorder="1" applyAlignment="1">
      <alignment vertical="top" wrapText="1"/>
    </xf>
    <xf numFmtId="0" fontId="11" fillId="33" borderId="117" xfId="0" applyFont="1" applyFill="1" applyBorder="1" applyAlignment="1">
      <alignment horizontal="left" vertical="top" wrapText="1"/>
    </xf>
    <xf numFmtId="0" fontId="11" fillId="33" borderId="14" xfId="0" applyFont="1" applyFill="1" applyBorder="1" applyAlignment="1">
      <alignment horizontal="center" vertical="top" wrapText="1"/>
    </xf>
    <xf numFmtId="0" fontId="11" fillId="33" borderId="14" xfId="0" applyFont="1" applyFill="1" applyBorder="1" applyAlignment="1">
      <alignment horizontal="left" vertical="top" wrapText="1"/>
    </xf>
    <xf numFmtId="43" fontId="11" fillId="33" borderId="14" xfId="42" applyFont="1" applyFill="1" applyBorder="1" applyAlignment="1">
      <alignment horizontal="left" vertical="top" wrapText="1"/>
    </xf>
    <xf numFmtId="0" fontId="11" fillId="33" borderId="63" xfId="0" applyFont="1" applyFill="1" applyBorder="1" applyAlignment="1">
      <alignment horizontal="center" vertical="top" wrapText="1"/>
    </xf>
    <xf numFmtId="0" fontId="11" fillId="33" borderId="68" xfId="0" applyFont="1" applyFill="1" applyBorder="1" applyAlignment="1">
      <alignment horizontal="center" vertical="top" wrapText="1"/>
    </xf>
    <xf numFmtId="43" fontId="2" fillId="33" borderId="103" xfId="42" applyFont="1" applyFill="1" applyBorder="1" applyAlignment="1">
      <alignment horizontal="center" vertical="top" wrapText="1"/>
    </xf>
    <xf numFmtId="43" fontId="2" fillId="33" borderId="100" xfId="42" applyFont="1" applyFill="1" applyBorder="1" applyAlignment="1">
      <alignment horizontal="center" vertical="top" wrapText="1"/>
    </xf>
    <xf numFmtId="43" fontId="2" fillId="33" borderId="105" xfId="42" applyFont="1" applyFill="1" applyBorder="1" applyAlignment="1">
      <alignment horizontal="center" vertical="top" wrapText="1"/>
    </xf>
    <xf numFmtId="43" fontId="2" fillId="33" borderId="115" xfId="42" applyFont="1" applyFill="1" applyBorder="1" applyAlignment="1">
      <alignment horizontal="left" vertical="top" wrapText="1"/>
    </xf>
    <xf numFmtId="43" fontId="2" fillId="33" borderId="115" xfId="42" applyFont="1" applyFill="1" applyBorder="1" applyAlignment="1">
      <alignment horizontal="center" vertical="top" wrapText="1"/>
    </xf>
    <xf numFmtId="0" fontId="106" fillId="33" borderId="14" xfId="0" applyFont="1" applyFill="1" applyBorder="1" applyAlignment="1">
      <alignment vertical="top" wrapText="1"/>
    </xf>
    <xf numFmtId="0" fontId="103" fillId="33" borderId="15" xfId="0" applyFont="1" applyFill="1" applyBorder="1" applyAlignment="1">
      <alignment vertical="top" wrapText="1"/>
    </xf>
    <xf numFmtId="0" fontId="103" fillId="33" borderId="26" xfId="0" applyFont="1" applyFill="1" applyBorder="1" applyAlignment="1">
      <alignment vertical="top" wrapText="1"/>
    </xf>
    <xf numFmtId="0" fontId="107" fillId="33" borderId="15" xfId="0" applyFont="1" applyFill="1" applyBorder="1" applyAlignment="1">
      <alignment vertical="top" wrapText="1"/>
    </xf>
    <xf numFmtId="0" fontId="103" fillId="33" borderId="14" xfId="0" applyFont="1" applyFill="1" applyBorder="1" applyAlignment="1">
      <alignment vertical="top" wrapText="1"/>
    </xf>
    <xf numFmtId="0" fontId="107" fillId="33" borderId="14" xfId="0" applyFont="1" applyFill="1" applyBorder="1" applyAlignment="1">
      <alignment vertical="top" wrapText="1"/>
    </xf>
    <xf numFmtId="0" fontId="103" fillId="0" borderId="16" xfId="0" applyFont="1" applyFill="1" applyBorder="1" applyAlignment="1">
      <alignment vertical="top" wrapText="1"/>
    </xf>
    <xf numFmtId="0" fontId="2" fillId="33" borderId="105" xfId="0" applyFont="1" applyFill="1" applyBorder="1" applyAlignment="1">
      <alignment horizontal="center" vertical="top" wrapText="1"/>
    </xf>
    <xf numFmtId="0" fontId="107" fillId="33" borderId="14" xfId="0" applyFont="1" applyFill="1" applyBorder="1" applyAlignment="1">
      <alignment vertical="top" wrapText="1"/>
    </xf>
    <xf numFmtId="0" fontId="121" fillId="33" borderId="63" xfId="0" applyFont="1" applyFill="1" applyBorder="1" applyAlignment="1">
      <alignment vertical="top" wrapText="1"/>
    </xf>
    <xf numFmtId="0" fontId="121" fillId="33" borderId="90" xfId="0" applyFont="1" applyFill="1" applyBorder="1" applyAlignment="1">
      <alignment vertical="top" wrapText="1"/>
    </xf>
    <xf numFmtId="0" fontId="121" fillId="33" borderId="34" xfId="0" applyFont="1" applyFill="1" applyBorder="1" applyAlignment="1">
      <alignment vertical="top" wrapText="1"/>
    </xf>
    <xf numFmtId="0" fontId="103" fillId="33" borderId="14" xfId="0" applyFont="1" applyFill="1" applyBorder="1" applyAlignment="1">
      <alignment vertical="top" wrapText="1"/>
    </xf>
    <xf numFmtId="0" fontId="107" fillId="0" borderId="14" xfId="0" applyFont="1" applyBorder="1" applyAlignment="1">
      <alignment vertical="top" wrapText="1"/>
    </xf>
    <xf numFmtId="0" fontId="103" fillId="33" borderId="15" xfId="0" applyFont="1" applyFill="1" applyBorder="1" applyAlignment="1">
      <alignment vertical="top" wrapText="1"/>
    </xf>
    <xf numFmtId="0" fontId="103" fillId="33" borderId="25" xfId="0" applyFont="1" applyFill="1" applyBorder="1" applyAlignment="1">
      <alignment vertical="top" wrapText="1"/>
    </xf>
    <xf numFmtId="0" fontId="107" fillId="33" borderId="15" xfId="0" applyFont="1" applyFill="1" applyBorder="1" applyAlignment="1">
      <alignment vertical="top" wrapText="1"/>
    </xf>
    <xf numFmtId="0" fontId="107" fillId="33" borderId="25" xfId="0" applyFont="1" applyFill="1" applyBorder="1" applyAlignment="1">
      <alignment vertical="top" wrapText="1"/>
    </xf>
    <xf numFmtId="0" fontId="103" fillId="33" borderId="26" xfId="0" applyFont="1" applyFill="1" applyBorder="1" applyAlignment="1">
      <alignment vertical="top" wrapText="1"/>
    </xf>
    <xf numFmtId="0" fontId="121" fillId="33" borderId="63" xfId="0" applyFont="1" applyFill="1" applyBorder="1" applyAlignment="1">
      <alignment horizontal="left" vertical="top" wrapText="1"/>
    </xf>
    <xf numFmtId="0" fontId="121" fillId="33" borderId="90" xfId="0" applyFont="1" applyFill="1" applyBorder="1" applyAlignment="1">
      <alignment horizontal="left" vertical="top" wrapText="1"/>
    </xf>
    <xf numFmtId="0" fontId="121" fillId="33" borderId="34" xfId="0" applyFont="1" applyFill="1" applyBorder="1" applyAlignment="1">
      <alignment horizontal="left" vertical="top" wrapText="1"/>
    </xf>
    <xf numFmtId="0" fontId="121" fillId="33" borderId="14" xfId="0" applyFont="1" applyFill="1" applyBorder="1" applyAlignment="1">
      <alignment vertical="top" wrapText="1"/>
    </xf>
    <xf numFmtId="0" fontId="106" fillId="33" borderId="14" xfId="0" applyFont="1" applyFill="1" applyBorder="1" applyAlignment="1">
      <alignment vertical="top" wrapText="1"/>
    </xf>
    <xf numFmtId="0" fontId="107" fillId="33" borderId="26" xfId="0" applyFont="1" applyFill="1" applyBorder="1" applyAlignment="1">
      <alignment vertical="top" wrapText="1"/>
    </xf>
    <xf numFmtId="0" fontId="107" fillId="0" borderId="91" xfId="0" applyFont="1" applyFill="1" applyBorder="1" applyAlignment="1">
      <alignment horizontal="center" vertical="top" wrapText="1"/>
    </xf>
    <xf numFmtId="0" fontId="107" fillId="0" borderId="45" xfId="0" applyFont="1" applyFill="1" applyBorder="1" applyAlignment="1">
      <alignment horizontal="center" vertical="top" wrapText="1"/>
    </xf>
    <xf numFmtId="0" fontId="107" fillId="0" borderId="64" xfId="0" applyFont="1" applyFill="1" applyBorder="1" applyAlignment="1">
      <alignment horizontal="center" vertical="top" wrapText="1"/>
    </xf>
    <xf numFmtId="0" fontId="103" fillId="0" borderId="31" xfId="0" applyFont="1" applyFill="1" applyBorder="1" applyAlignment="1">
      <alignment horizontal="center" vertical="top" wrapText="1"/>
    </xf>
    <xf numFmtId="0" fontId="103" fillId="0" borderId="16" xfId="0" applyFont="1" applyFill="1" applyBorder="1" applyAlignment="1">
      <alignment horizontal="center" vertical="top" wrapText="1"/>
    </xf>
    <xf numFmtId="0" fontId="103" fillId="0" borderId="17" xfId="0" applyFont="1" applyFill="1" applyBorder="1" applyAlignment="1">
      <alignment horizontal="center" vertical="top" wrapText="1"/>
    </xf>
    <xf numFmtId="0" fontId="103" fillId="0" borderId="12" xfId="0" applyFont="1" applyFill="1" applyBorder="1" applyAlignment="1">
      <alignment horizontal="left" vertical="top" wrapText="1"/>
    </xf>
    <xf numFmtId="0" fontId="103" fillId="0" borderId="11" xfId="0" applyFont="1" applyFill="1" applyBorder="1" applyAlignment="1">
      <alignment horizontal="left" vertical="top" wrapText="1"/>
    </xf>
    <xf numFmtId="0" fontId="122" fillId="0" borderId="14" xfId="0" applyFont="1" applyFill="1" applyBorder="1" applyAlignment="1">
      <alignment horizontal="center" vertical="top" wrapText="1"/>
    </xf>
    <xf numFmtId="0" fontId="122" fillId="0" borderId="63" xfId="0" applyFont="1" applyFill="1" applyBorder="1" applyAlignment="1">
      <alignment horizontal="center" vertical="top" wrapText="1"/>
    </xf>
    <xf numFmtId="0" fontId="121" fillId="0" borderId="14" xfId="0" applyFont="1" applyFill="1" applyBorder="1" applyAlignment="1">
      <alignment horizontal="center" vertical="top" wrapText="1"/>
    </xf>
    <xf numFmtId="0" fontId="121" fillId="0" borderId="63" xfId="0" applyFont="1" applyFill="1" applyBorder="1" applyAlignment="1">
      <alignment horizontal="center" vertical="top" wrapText="1"/>
    </xf>
    <xf numFmtId="0" fontId="106" fillId="0" borderId="10" xfId="0" applyFont="1" applyFill="1" applyBorder="1" applyAlignment="1">
      <alignment horizontal="center" vertical="top" wrapText="1"/>
    </xf>
    <xf numFmtId="0" fontId="103" fillId="0" borderId="31" xfId="0" applyFont="1" applyFill="1" applyBorder="1" applyAlignment="1">
      <alignment horizontal="left" vertical="top" wrapText="1"/>
    </xf>
    <xf numFmtId="0" fontId="103" fillId="0" borderId="16" xfId="0" applyFont="1" applyFill="1" applyBorder="1" applyAlignment="1">
      <alignment horizontal="left" vertical="top" wrapText="1"/>
    </xf>
    <xf numFmtId="0" fontId="103" fillId="0" borderId="17" xfId="0" applyFont="1" applyFill="1" applyBorder="1" applyAlignment="1">
      <alignment horizontal="left" vertical="top" wrapText="1"/>
    </xf>
    <xf numFmtId="0" fontId="103" fillId="0" borderId="118" xfId="0" applyFont="1" applyFill="1" applyBorder="1" applyAlignment="1">
      <alignment horizontal="left" vertical="top" wrapText="1"/>
    </xf>
    <xf numFmtId="0" fontId="103" fillId="0" borderId="59" xfId="0" applyFont="1" applyFill="1" applyBorder="1" applyAlignment="1">
      <alignment horizontal="left" vertical="top" wrapText="1"/>
    </xf>
    <xf numFmtId="0" fontId="103" fillId="0" borderId="91" xfId="0" applyFont="1" applyFill="1" applyBorder="1" applyAlignment="1">
      <alignment horizontal="center" vertical="top" wrapText="1"/>
    </xf>
    <xf numFmtId="0" fontId="103" fillId="0" borderId="45" xfId="0" applyFont="1" applyFill="1" applyBorder="1" applyAlignment="1">
      <alignment horizontal="center" vertical="top" wrapText="1"/>
    </xf>
    <xf numFmtId="0" fontId="103" fillId="0" borderId="64" xfId="0" applyFont="1" applyFill="1" applyBorder="1" applyAlignment="1">
      <alignment horizontal="center" vertical="top" wrapText="1"/>
    </xf>
    <xf numFmtId="0" fontId="123" fillId="0" borderId="119" xfId="0" applyFont="1" applyFill="1" applyBorder="1" applyAlignment="1">
      <alignment horizontal="center" vertical="top" wrapText="1"/>
    </xf>
    <xf numFmtId="0" fontId="123" fillId="0" borderId="120" xfId="0" applyFont="1" applyFill="1" applyBorder="1" applyAlignment="1">
      <alignment horizontal="center" vertical="top" wrapText="1"/>
    </xf>
    <xf numFmtId="0" fontId="123" fillId="0" borderId="110" xfId="0" applyFont="1" applyFill="1" applyBorder="1" applyAlignment="1">
      <alignment horizontal="center" vertical="top" wrapText="1"/>
    </xf>
    <xf numFmtId="0" fontId="103" fillId="0" borderId="19" xfId="0" applyFont="1" applyFill="1" applyBorder="1" applyAlignment="1">
      <alignment horizontal="left" vertical="top" wrapText="1"/>
    </xf>
    <xf numFmtId="0" fontId="103" fillId="0" borderId="121" xfId="0" applyFont="1" applyFill="1" applyBorder="1" applyAlignment="1">
      <alignment horizontal="left" vertical="top" wrapText="1"/>
    </xf>
    <xf numFmtId="0" fontId="103" fillId="0" borderId="19" xfId="0" applyFont="1" applyFill="1" applyBorder="1" applyAlignment="1">
      <alignment vertical="top" wrapText="1"/>
    </xf>
    <xf numFmtId="0" fontId="103" fillId="0" borderId="121" xfId="0" applyFont="1" applyFill="1" applyBorder="1" applyAlignment="1">
      <alignment vertical="top" wrapText="1"/>
    </xf>
    <xf numFmtId="0" fontId="103" fillId="0" borderId="29" xfId="0" applyFont="1" applyFill="1" applyBorder="1" applyAlignment="1">
      <alignment horizontal="center" vertical="top" wrapText="1"/>
    </xf>
    <xf numFmtId="0" fontId="103" fillId="0" borderId="72" xfId="0" applyFont="1" applyFill="1" applyBorder="1" applyAlignment="1">
      <alignment horizontal="center" vertical="top" wrapText="1"/>
    </xf>
    <xf numFmtId="0" fontId="2" fillId="0" borderId="19" xfId="0" applyFont="1" applyFill="1" applyBorder="1" applyAlignment="1">
      <alignment horizontal="left" vertical="top" wrapText="1"/>
    </xf>
    <xf numFmtId="0" fontId="2" fillId="0" borderId="121" xfId="0" applyFont="1" applyFill="1" applyBorder="1" applyAlignment="1">
      <alignment horizontal="left" vertical="top" wrapText="1"/>
    </xf>
    <xf numFmtId="0" fontId="7" fillId="0" borderId="23" xfId="0" applyFont="1" applyFill="1" applyBorder="1" applyAlignment="1">
      <alignment vertical="top" wrapText="1"/>
    </xf>
    <xf numFmtId="0" fontId="7" fillId="0" borderId="19" xfId="0" applyFont="1" applyFill="1" applyBorder="1" applyAlignment="1">
      <alignment vertical="top" wrapText="1"/>
    </xf>
    <xf numFmtId="0" fontId="7" fillId="0" borderId="121" xfId="0" applyFont="1" applyFill="1" applyBorder="1" applyAlignment="1">
      <alignment vertical="top" wrapText="1"/>
    </xf>
    <xf numFmtId="0" fontId="2" fillId="0" borderId="19" xfId="0" applyFont="1" applyFill="1" applyBorder="1" applyAlignment="1">
      <alignment vertical="top" wrapText="1"/>
    </xf>
    <xf numFmtId="0" fontId="2" fillId="0" borderId="121" xfId="0" applyFont="1" applyFill="1" applyBorder="1" applyAlignment="1">
      <alignment vertical="top" wrapText="1"/>
    </xf>
    <xf numFmtId="0" fontId="8" fillId="0" borderId="14" xfId="0" applyFont="1" applyFill="1" applyBorder="1" applyAlignment="1">
      <alignment horizontal="center" vertical="top" wrapText="1"/>
    </xf>
    <xf numFmtId="0" fontId="8" fillId="0" borderId="63" xfId="0" applyFont="1" applyFill="1" applyBorder="1" applyAlignment="1">
      <alignment horizontal="center" vertical="top" wrapText="1"/>
    </xf>
    <xf numFmtId="0" fontId="124" fillId="0" borderId="14" xfId="0" applyFont="1" applyFill="1" applyBorder="1" applyAlignment="1">
      <alignment horizontal="center" vertical="top" wrapText="1"/>
    </xf>
    <xf numFmtId="0" fontId="124" fillId="0" borderId="63" xfId="0" applyFont="1" applyFill="1" applyBorder="1" applyAlignment="1">
      <alignment horizontal="center" vertical="top" wrapText="1"/>
    </xf>
    <xf numFmtId="0" fontId="3" fillId="0" borderId="10" xfId="0" applyFont="1" applyFill="1" applyBorder="1" applyAlignment="1">
      <alignment horizontal="center" vertical="top" wrapText="1"/>
    </xf>
    <xf numFmtId="0" fontId="6" fillId="0" borderId="119" xfId="0" applyFont="1" applyFill="1" applyBorder="1" applyAlignment="1">
      <alignment horizontal="center" vertical="top" wrapText="1"/>
    </xf>
    <xf numFmtId="0" fontId="6" fillId="0" borderId="120" xfId="0" applyFont="1" applyFill="1" applyBorder="1" applyAlignment="1">
      <alignment horizontal="center" vertical="top" wrapText="1"/>
    </xf>
    <xf numFmtId="0" fontId="6" fillId="0" borderId="110" xfId="0" applyFont="1" applyFill="1" applyBorder="1" applyAlignment="1">
      <alignment horizontal="center" vertical="top" wrapText="1"/>
    </xf>
    <xf numFmtId="0" fontId="7" fillId="0" borderId="59" xfId="0" applyFont="1" applyFill="1" applyBorder="1" applyAlignment="1">
      <alignment vertical="top" wrapText="1"/>
    </xf>
    <xf numFmtId="0" fontId="3" fillId="0" borderId="31" xfId="0" applyFont="1" applyFill="1" applyBorder="1" applyAlignment="1">
      <alignment horizontal="center" vertical="top" wrapText="1"/>
    </xf>
    <xf numFmtId="0" fontId="21" fillId="0" borderId="119" xfId="0" applyFont="1" applyFill="1" applyBorder="1" applyAlignment="1">
      <alignment horizontal="center" vertical="top" wrapText="1"/>
    </xf>
    <xf numFmtId="0" fontId="21" fillId="0" borderId="120" xfId="0" applyFont="1" applyFill="1" applyBorder="1" applyAlignment="1">
      <alignment horizontal="center" vertical="top" wrapText="1"/>
    </xf>
    <xf numFmtId="0" fontId="21" fillId="0" borderId="110" xfId="0" applyFont="1" applyFill="1" applyBorder="1" applyAlignment="1">
      <alignment horizontal="center" vertical="top" wrapText="1"/>
    </xf>
    <xf numFmtId="0" fontId="2" fillId="0" borderId="122" xfId="0" applyFont="1" applyFill="1" applyBorder="1" applyAlignment="1">
      <alignment horizontal="left" vertical="top" wrapText="1"/>
    </xf>
    <xf numFmtId="0" fontId="2" fillId="0" borderId="123" xfId="0" applyFont="1" applyFill="1" applyBorder="1" applyAlignment="1">
      <alignment horizontal="left" vertical="top" wrapText="1"/>
    </xf>
    <xf numFmtId="0" fontId="2" fillId="0" borderId="124" xfId="0" applyFont="1" applyFill="1" applyBorder="1" applyAlignment="1">
      <alignment horizontal="left" vertical="top" wrapText="1"/>
    </xf>
    <xf numFmtId="0" fontId="2" fillId="0" borderId="36" xfId="0" applyFont="1" applyFill="1" applyBorder="1" applyAlignment="1">
      <alignment vertical="top" wrapText="1"/>
    </xf>
    <xf numFmtId="0" fontId="2" fillId="0" borderId="38" xfId="0" applyFont="1" applyFill="1" applyBorder="1" applyAlignment="1">
      <alignment vertical="top" wrapText="1"/>
    </xf>
    <xf numFmtId="0" fontId="2" fillId="0" borderId="39" xfId="0" applyFont="1" applyFill="1" applyBorder="1" applyAlignment="1">
      <alignment vertical="top" wrapText="1"/>
    </xf>
    <xf numFmtId="0" fontId="2" fillId="33" borderId="122" xfId="0" applyFont="1" applyFill="1" applyBorder="1" applyAlignment="1">
      <alignment vertical="top" wrapText="1"/>
    </xf>
    <xf numFmtId="0" fontId="2" fillId="33" borderId="123" xfId="0" applyFont="1" applyFill="1" applyBorder="1" applyAlignment="1">
      <alignment vertical="top" wrapText="1"/>
    </xf>
    <xf numFmtId="0" fontId="2" fillId="33" borderId="124" xfId="0" applyFont="1" applyFill="1" applyBorder="1" applyAlignment="1">
      <alignment vertical="top" wrapText="1"/>
    </xf>
    <xf numFmtId="0" fontId="2" fillId="0" borderId="122" xfId="0" applyFont="1" applyFill="1" applyBorder="1" applyAlignment="1">
      <alignment vertical="top" wrapText="1"/>
    </xf>
    <xf numFmtId="0" fontId="2" fillId="0" borderId="124" xfId="0" applyFont="1" applyFill="1" applyBorder="1" applyAlignment="1">
      <alignment vertical="top" wrapText="1"/>
    </xf>
    <xf numFmtId="0" fontId="122" fillId="0" borderId="125" xfId="0" applyFont="1" applyFill="1" applyBorder="1" applyAlignment="1">
      <alignment horizontal="center" vertical="top" wrapText="1"/>
    </xf>
    <xf numFmtId="0" fontId="122" fillId="0" borderId="65" xfId="0" applyFont="1" applyFill="1" applyBorder="1" applyAlignment="1">
      <alignment horizontal="center" vertical="top" wrapText="1"/>
    </xf>
    <xf numFmtId="0" fontId="122" fillId="0" borderId="66" xfId="0" applyFont="1" applyFill="1" applyBorder="1" applyAlignment="1">
      <alignment horizontal="center" vertical="top" wrapText="1"/>
    </xf>
    <xf numFmtId="0" fontId="121" fillId="0" borderId="126" xfId="0" applyFont="1" applyFill="1" applyBorder="1" applyAlignment="1">
      <alignment horizontal="center" vertical="top" wrapText="1"/>
    </xf>
    <xf numFmtId="0" fontId="121" fillId="0" borderId="127" xfId="0" applyFont="1" applyFill="1" applyBorder="1" applyAlignment="1">
      <alignment horizontal="center" vertical="top" wrapText="1"/>
    </xf>
    <xf numFmtId="0" fontId="121" fillId="0" borderId="120" xfId="0" applyFont="1" applyFill="1" applyBorder="1" applyAlignment="1">
      <alignment horizontal="center" vertical="top" wrapText="1"/>
    </xf>
    <xf numFmtId="0" fontId="121" fillId="0" borderId="110" xfId="0" applyFont="1" applyFill="1" applyBorder="1" applyAlignment="1">
      <alignment horizontal="center" vertical="top" wrapText="1"/>
    </xf>
    <xf numFmtId="0" fontId="103" fillId="0" borderId="16" xfId="0" applyFont="1" applyFill="1" applyBorder="1" applyAlignment="1">
      <alignment vertical="top" wrapText="1"/>
    </xf>
    <xf numFmtId="0" fontId="103" fillId="0" borderId="17" xfId="0" applyFont="1" applyFill="1" applyBorder="1" applyAlignment="1">
      <alignment vertical="top" wrapText="1"/>
    </xf>
    <xf numFmtId="0" fontId="103" fillId="0" borderId="31" xfId="0" applyFont="1" applyFill="1" applyBorder="1" applyAlignment="1">
      <alignment vertical="top" wrapText="1"/>
    </xf>
    <xf numFmtId="0" fontId="103" fillId="0" borderId="128" xfId="0" applyFont="1" applyFill="1" applyBorder="1" applyAlignment="1">
      <alignment horizontal="left" vertical="top" wrapText="1"/>
    </xf>
    <xf numFmtId="0" fontId="10" fillId="0" borderId="126"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29"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126" xfId="0" applyFont="1" applyFill="1" applyBorder="1" applyAlignment="1">
      <alignment horizontal="center" vertical="top" wrapText="1"/>
    </xf>
    <xf numFmtId="0" fontId="10" fillId="0" borderId="130" xfId="0" applyFont="1" applyFill="1" applyBorder="1" applyAlignment="1">
      <alignment horizontal="center" vertical="top" wrapText="1"/>
    </xf>
    <xf numFmtId="0" fontId="10" fillId="0" borderId="27" xfId="0" applyFont="1" applyFill="1" applyBorder="1" applyAlignment="1">
      <alignment horizontal="left" vertical="top" wrapText="1"/>
    </xf>
    <xf numFmtId="0" fontId="27" fillId="0" borderId="63" xfId="0" applyFont="1" applyFill="1" applyBorder="1" applyAlignment="1">
      <alignment horizontal="center" vertical="top" wrapText="1"/>
    </xf>
    <xf numFmtId="0" fontId="27" fillId="0" borderId="90" xfId="0" applyFont="1" applyFill="1" applyBorder="1" applyAlignment="1">
      <alignment horizontal="center" vertical="top" wrapText="1"/>
    </xf>
    <xf numFmtId="0" fontId="27" fillId="0" borderId="34" xfId="0" applyFont="1" applyFill="1" applyBorder="1" applyAlignment="1">
      <alignment horizontal="center" vertical="top" wrapText="1"/>
    </xf>
    <xf numFmtId="0" fontId="125" fillId="0" borderId="63" xfId="0" applyFont="1" applyFill="1" applyBorder="1" applyAlignment="1">
      <alignment horizontal="center" vertical="top" wrapText="1"/>
    </xf>
    <xf numFmtId="0" fontId="125" fillId="0" borderId="90" xfId="0" applyFont="1" applyFill="1" applyBorder="1" applyAlignment="1">
      <alignment horizontal="center" vertical="top" wrapText="1"/>
    </xf>
    <xf numFmtId="0" fontId="125" fillId="0" borderId="34" xfId="0" applyFont="1" applyFill="1" applyBorder="1" applyAlignment="1">
      <alignment horizontal="center" vertical="top" wrapText="1"/>
    </xf>
    <xf numFmtId="0" fontId="8" fillId="0" borderId="58" xfId="0" applyFont="1" applyFill="1" applyBorder="1" applyAlignment="1">
      <alignment horizontal="center" vertical="top" wrapText="1"/>
    </xf>
    <xf numFmtId="0" fontId="8" fillId="0" borderId="131" xfId="0" applyFont="1" applyFill="1" applyBorder="1" applyAlignment="1">
      <alignment horizontal="center" vertical="top" wrapText="1"/>
    </xf>
    <xf numFmtId="0" fontId="28" fillId="0" borderId="58" xfId="0" applyFont="1" applyFill="1" applyBorder="1" applyAlignment="1">
      <alignment horizontal="center" vertical="top" wrapText="1"/>
    </xf>
    <xf numFmtId="0" fontId="28" fillId="0" borderId="22" xfId="0" applyFont="1" applyFill="1" applyBorder="1" applyAlignment="1">
      <alignment horizontal="center" vertical="top" wrapText="1"/>
    </xf>
    <xf numFmtId="0" fontId="28" fillId="0" borderId="131" xfId="0" applyFont="1" applyFill="1" applyBorder="1" applyAlignment="1">
      <alignment horizontal="center" vertical="top" wrapText="1"/>
    </xf>
    <xf numFmtId="49" fontId="29" fillId="0" borderId="66" xfId="0" applyNumberFormat="1" applyFont="1" applyFill="1" applyBorder="1" applyAlignment="1">
      <alignment horizontal="center" vertical="top" wrapText="1"/>
    </xf>
    <xf numFmtId="49" fontId="29" fillId="0" borderId="67"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6" fillId="0" borderId="14" xfId="0" applyFont="1" applyFill="1" applyBorder="1" applyAlignment="1">
      <alignment horizontal="center" vertical="top" wrapText="1"/>
    </xf>
    <xf numFmtId="0" fontId="3" fillId="0" borderId="14" xfId="0" applyFont="1" applyFill="1" applyBorder="1" applyAlignment="1">
      <alignment horizontal="center" vertical="top" wrapText="1"/>
    </xf>
    <xf numFmtId="0" fontId="6" fillId="0" borderId="63" xfId="0" applyFont="1" applyFill="1" applyBorder="1" applyAlignment="1">
      <alignment horizontal="center" vertical="top" wrapText="1"/>
    </xf>
    <xf numFmtId="0" fontId="6" fillId="0" borderId="90" xfId="0" applyFont="1" applyFill="1" applyBorder="1" applyAlignment="1">
      <alignment horizontal="center" vertical="top" wrapText="1"/>
    </xf>
    <xf numFmtId="0" fontId="6" fillId="0" borderId="34" xfId="0" applyFont="1" applyFill="1" applyBorder="1" applyAlignment="1">
      <alignment horizontal="center" vertical="top" wrapText="1"/>
    </xf>
    <xf numFmtId="0" fontId="2" fillId="0" borderId="132" xfId="0" applyFont="1" applyFill="1" applyBorder="1" applyAlignment="1">
      <alignment horizontal="left" vertical="top" wrapText="1"/>
    </xf>
    <xf numFmtId="0" fontId="8" fillId="0" borderId="127" xfId="0" applyFont="1" applyFill="1" applyBorder="1" applyAlignment="1">
      <alignment horizontal="center" vertical="top" wrapText="1"/>
    </xf>
    <xf numFmtId="0" fontId="8" fillId="0" borderId="120" xfId="0" applyFont="1" applyFill="1" applyBorder="1" applyAlignment="1">
      <alignment horizontal="center" vertical="top" wrapText="1"/>
    </xf>
    <xf numFmtId="0" fontId="8" fillId="0" borderId="110" xfId="0" applyFont="1" applyFill="1" applyBorder="1" applyAlignment="1">
      <alignment horizontal="center" vertical="top" wrapText="1"/>
    </xf>
    <xf numFmtId="0" fontId="8" fillId="0" borderId="125" xfId="0" applyFont="1" applyFill="1" applyBorder="1" applyAlignment="1">
      <alignment horizontal="center" vertical="top" wrapText="1"/>
    </xf>
    <xf numFmtId="0" fontId="8" fillId="0" borderId="65" xfId="0" applyFont="1" applyFill="1" applyBorder="1" applyAlignment="1">
      <alignment horizontal="center" vertical="top" wrapText="1"/>
    </xf>
    <xf numFmtId="0" fontId="8" fillId="0" borderId="66" xfId="0" applyFont="1" applyFill="1" applyBorder="1" applyAlignment="1">
      <alignment horizontal="center" vertical="top" wrapText="1"/>
    </xf>
    <xf numFmtId="0" fontId="6" fillId="0" borderId="126" xfId="0" applyFont="1" applyFill="1" applyBorder="1" applyAlignment="1">
      <alignment horizontal="center" vertical="top" wrapText="1"/>
    </xf>
    <xf numFmtId="0" fontId="4" fillId="0" borderId="119" xfId="0" applyFont="1" applyFill="1" applyBorder="1" applyAlignment="1">
      <alignment horizontal="center" vertical="top" wrapText="1"/>
    </xf>
    <xf numFmtId="0" fontId="4" fillId="0" borderId="120" xfId="0" applyFont="1" applyFill="1" applyBorder="1" applyAlignment="1">
      <alignment horizontal="center" vertical="top" wrapText="1"/>
    </xf>
    <xf numFmtId="0" fontId="4" fillId="0" borderId="110" xfId="0" applyFont="1" applyFill="1" applyBorder="1" applyAlignment="1">
      <alignment horizontal="center" vertical="top" wrapText="1"/>
    </xf>
    <xf numFmtId="0" fontId="2" fillId="0" borderId="59" xfId="0" applyFont="1" applyFill="1" applyBorder="1" applyAlignment="1">
      <alignment horizontal="left" vertical="top" wrapText="1"/>
    </xf>
    <xf numFmtId="0" fontId="2" fillId="0" borderId="133" xfId="0" applyFont="1" applyFill="1" applyBorder="1" applyAlignment="1">
      <alignment horizontal="left" vertical="top" wrapText="1"/>
    </xf>
    <xf numFmtId="0" fontId="2" fillId="0" borderId="95" xfId="0" applyFont="1" applyFill="1" applyBorder="1" applyAlignment="1">
      <alignment vertical="top" wrapText="1"/>
    </xf>
    <xf numFmtId="0" fontId="2" fillId="0" borderId="132" xfId="0" applyFont="1" applyFill="1" applyBorder="1" applyAlignment="1">
      <alignment vertical="top" wrapText="1"/>
    </xf>
    <xf numFmtId="0" fontId="2" fillId="0" borderId="134" xfId="0" applyFont="1" applyFill="1" applyBorder="1" applyAlignment="1">
      <alignment vertical="top" wrapText="1"/>
    </xf>
    <xf numFmtId="0" fontId="106" fillId="0" borderId="41" xfId="0" applyFont="1" applyFill="1" applyBorder="1" applyAlignment="1">
      <alignment horizontal="center" vertical="top" wrapText="1"/>
    </xf>
    <xf numFmtId="0" fontId="106" fillId="0" borderId="43" xfId="0" applyFont="1" applyFill="1" applyBorder="1" applyAlignment="1">
      <alignment horizontal="center" vertical="top" wrapText="1"/>
    </xf>
    <xf numFmtId="0" fontId="121" fillId="0" borderId="119"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03" fillId="0" borderId="77" xfId="0" applyFont="1" applyFill="1" applyBorder="1" applyAlignment="1">
      <alignment horizontal="left" vertical="top" wrapText="1"/>
    </xf>
    <xf numFmtId="0" fontId="103" fillId="0" borderId="135" xfId="0" applyFont="1" applyFill="1" applyBorder="1" applyAlignment="1">
      <alignment horizontal="left" vertical="top" wrapText="1"/>
    </xf>
    <xf numFmtId="0" fontId="126" fillId="0" borderId="35" xfId="0" applyFont="1" applyFill="1" applyBorder="1" applyAlignment="1">
      <alignment horizontal="center" vertical="top" wrapText="1"/>
    </xf>
    <xf numFmtId="0" fontId="126" fillId="0" borderId="33" xfId="0" applyFont="1" applyFill="1" applyBorder="1" applyAlignment="1">
      <alignment horizontal="center" vertical="top" wrapText="1"/>
    </xf>
    <xf numFmtId="0" fontId="126" fillId="0" borderId="136" xfId="0" applyFont="1" applyFill="1" applyBorder="1" applyAlignment="1">
      <alignment horizontal="center" vertical="top" wrapText="1"/>
    </xf>
    <xf numFmtId="0" fontId="126" fillId="0" borderId="129" xfId="0" applyFont="1" applyFill="1" applyBorder="1" applyAlignment="1">
      <alignment vertical="top" wrapText="1"/>
    </xf>
    <xf numFmtId="0" fontId="126" fillId="0" borderId="136" xfId="0" applyFont="1" applyFill="1" applyBorder="1" applyAlignment="1">
      <alignment vertical="top" wrapText="1"/>
    </xf>
    <xf numFmtId="0" fontId="126" fillId="0" borderId="129" xfId="0" applyFont="1" applyFill="1" applyBorder="1" applyAlignment="1">
      <alignment horizontal="center" vertical="top" wrapText="1"/>
    </xf>
    <xf numFmtId="0" fontId="2" fillId="0" borderId="59" xfId="0" applyFont="1" applyFill="1" applyBorder="1" applyAlignment="1">
      <alignment vertical="top" wrapText="1"/>
    </xf>
    <xf numFmtId="0" fontId="2" fillId="0" borderId="23" xfId="0" applyFont="1" applyFill="1" applyBorder="1" applyAlignment="1">
      <alignment vertical="top" wrapText="1"/>
    </xf>
    <xf numFmtId="0" fontId="127" fillId="34" borderId="137" xfId="0" applyFont="1" applyFill="1" applyBorder="1" applyAlignment="1">
      <alignment horizontal="center" vertical="top" wrapText="1"/>
    </xf>
    <xf numFmtId="0" fontId="127" fillId="34" borderId="138" xfId="0" applyFont="1" applyFill="1" applyBorder="1" applyAlignment="1">
      <alignment horizontal="center" vertical="top" wrapText="1"/>
    </xf>
    <xf numFmtId="0" fontId="127" fillId="34" borderId="139" xfId="0" applyFont="1" applyFill="1" applyBorder="1" applyAlignment="1">
      <alignment horizontal="center" vertical="top" wrapText="1"/>
    </xf>
    <xf numFmtId="0" fontId="128" fillId="34" borderId="140" xfId="0" applyFont="1" applyFill="1" applyBorder="1" applyAlignment="1">
      <alignment horizontal="center" vertical="top" wrapText="1"/>
    </xf>
    <xf numFmtId="0" fontId="128" fillId="34" borderId="141" xfId="0" applyFont="1" applyFill="1" applyBorder="1" applyAlignment="1">
      <alignment horizontal="center" vertical="top" wrapText="1"/>
    </xf>
    <xf numFmtId="0" fontId="128" fillId="34" borderId="142" xfId="0" applyFont="1" applyFill="1" applyBorder="1" applyAlignment="1">
      <alignment horizontal="center" vertical="top" wrapText="1"/>
    </xf>
    <xf numFmtId="0" fontId="129" fillId="34" borderId="143" xfId="0" applyFont="1" applyFill="1" applyBorder="1" applyAlignment="1">
      <alignment horizontal="left" vertical="top" wrapText="1"/>
    </xf>
    <xf numFmtId="0" fontId="129" fillId="34" borderId="144" xfId="0" applyFont="1" applyFill="1" applyBorder="1" applyAlignment="1">
      <alignment horizontal="left" vertical="top" wrapText="1"/>
    </xf>
    <xf numFmtId="0" fontId="129" fillId="34" borderId="145" xfId="0" applyFont="1" applyFill="1" applyBorder="1" applyAlignment="1">
      <alignment horizontal="left" vertical="top" wrapText="1"/>
    </xf>
    <xf numFmtId="0" fontId="2" fillId="33" borderId="109" xfId="0" applyFont="1" applyFill="1" applyBorder="1" applyAlignment="1">
      <alignment horizontal="left" vertical="top" wrapText="1"/>
    </xf>
    <xf numFmtId="0" fontId="2" fillId="33" borderId="146" xfId="0" applyFont="1" applyFill="1" applyBorder="1" applyAlignment="1">
      <alignment horizontal="left" vertical="top" wrapText="1"/>
    </xf>
    <xf numFmtId="0" fontId="2" fillId="33" borderId="114" xfId="0" applyFont="1" applyFill="1" applyBorder="1" applyAlignment="1">
      <alignment horizontal="left" vertical="top" wrapText="1"/>
    </xf>
    <xf numFmtId="0" fontId="2" fillId="33" borderId="105" xfId="0" applyFont="1" applyFill="1" applyBorder="1" applyAlignment="1">
      <alignment horizontal="center" vertical="top" wrapText="1"/>
    </xf>
    <xf numFmtId="0" fontId="2" fillId="33" borderId="147" xfId="0" applyFont="1" applyFill="1" applyBorder="1" applyAlignment="1">
      <alignment horizontal="center" vertical="top" wrapText="1"/>
    </xf>
    <xf numFmtId="0" fontId="2" fillId="33" borderId="112" xfId="0" applyFont="1" applyFill="1" applyBorder="1" applyAlignment="1">
      <alignment horizontal="center" vertical="top" wrapText="1"/>
    </xf>
    <xf numFmtId="0" fontId="2" fillId="33" borderId="148" xfId="0" applyFont="1" applyFill="1" applyBorder="1" applyAlignment="1">
      <alignment horizontal="left" vertical="top" wrapText="1"/>
    </xf>
    <xf numFmtId="43" fontId="2" fillId="33" borderId="105" xfId="42" applyFont="1" applyFill="1" applyBorder="1" applyAlignment="1">
      <alignment horizontal="center" vertical="top" wrapText="1"/>
    </xf>
    <xf numFmtId="43" fontId="2" fillId="33" borderId="147" xfId="42" applyFont="1" applyFill="1" applyBorder="1" applyAlignment="1">
      <alignment horizontal="center" vertical="top" wrapText="1"/>
    </xf>
    <xf numFmtId="0" fontId="2" fillId="33" borderId="149" xfId="0" applyFont="1" applyFill="1" applyBorder="1" applyAlignment="1">
      <alignment horizontal="left" vertical="top" wrapText="1"/>
    </xf>
    <xf numFmtId="0" fontId="2" fillId="33" borderId="150" xfId="0" applyFont="1" applyFill="1" applyBorder="1" applyAlignment="1">
      <alignment horizontal="center" vertical="top" wrapText="1"/>
    </xf>
    <xf numFmtId="0" fontId="10" fillId="0" borderId="19" xfId="0" applyFont="1" applyFill="1" applyBorder="1" applyAlignment="1">
      <alignment vertical="top" wrapText="1"/>
    </xf>
    <xf numFmtId="0" fontId="10" fillId="0" borderId="121" xfId="0" applyFont="1" applyFill="1" applyBorder="1" applyAlignment="1">
      <alignment vertical="top" wrapText="1"/>
    </xf>
    <xf numFmtId="0" fontId="7" fillId="0" borderId="14" xfId="0" applyFont="1" applyFill="1" applyBorder="1" applyAlignment="1">
      <alignment horizontal="center" vertical="top" wrapText="1"/>
    </xf>
    <xf numFmtId="0" fontId="11"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3" fillId="0" borderId="26" xfId="0" applyFont="1" applyFill="1" applyBorder="1" applyAlignment="1">
      <alignment vertical="top" wrapText="1"/>
    </xf>
    <xf numFmtId="0" fontId="113" fillId="0" borderId="14" xfId="0" applyFont="1" applyFill="1" applyBorder="1" applyAlignment="1">
      <alignment vertical="top" wrapText="1"/>
    </xf>
    <xf numFmtId="0" fontId="11" fillId="0" borderId="129" xfId="0" applyFont="1" applyFill="1" applyBorder="1" applyAlignment="1">
      <alignment horizontal="center" vertical="top" wrapText="1"/>
    </xf>
    <xf numFmtId="0" fontId="130" fillId="0" borderId="28" xfId="0" applyFont="1" applyFill="1" applyBorder="1" applyAlignment="1">
      <alignment horizontal="center" vertical="top" wrapText="1"/>
    </xf>
    <xf numFmtId="0" fontId="130" fillId="0" borderId="65"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1" fillId="0" borderId="88" xfId="0" applyFont="1" applyFill="1" applyBorder="1" applyAlignment="1">
      <alignment horizontal="center" vertical="top" wrapText="1"/>
    </xf>
    <xf numFmtId="0" fontId="11" fillId="0" borderId="151" xfId="0" applyFont="1" applyFill="1" applyBorder="1" applyAlignment="1">
      <alignment horizontal="center" vertical="top" wrapText="1"/>
    </xf>
    <xf numFmtId="0" fontId="11" fillId="0" borderId="73" xfId="0" applyFont="1" applyFill="1" applyBorder="1" applyAlignment="1">
      <alignment horizontal="center" vertical="top" wrapText="1"/>
    </xf>
    <xf numFmtId="0" fontId="10" fillId="0" borderId="14" xfId="0" applyFont="1" applyFill="1" applyBorder="1" applyAlignment="1">
      <alignment vertical="top" wrapText="1"/>
    </xf>
    <xf numFmtId="0" fontId="2" fillId="0" borderId="97"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21"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58" xfId="0" applyFont="1" applyFill="1" applyBorder="1" applyAlignment="1">
      <alignment horizontal="center" vertical="top" wrapText="1"/>
    </xf>
    <xf numFmtId="0" fontId="2" fillId="0" borderId="31"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3" fillId="33" borderId="18" xfId="0" applyFont="1" applyFill="1" applyBorder="1" applyAlignment="1">
      <alignment horizontal="center" vertical="top" wrapText="1"/>
    </xf>
    <xf numFmtId="0" fontId="3" fillId="33" borderId="60" xfId="0" applyFont="1" applyFill="1" applyBorder="1" applyAlignment="1">
      <alignment horizontal="center" vertical="top" wrapText="1"/>
    </xf>
    <xf numFmtId="0" fontId="3" fillId="33" borderId="57" xfId="0" applyFont="1" applyFill="1" applyBorder="1" applyAlignment="1">
      <alignment horizontal="center" vertical="top" wrapText="1"/>
    </xf>
    <xf numFmtId="0" fontId="2" fillId="0" borderId="3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59" xfId="0" applyFont="1" applyFill="1" applyBorder="1" applyAlignment="1">
      <alignment horizontal="left" vertical="center" wrapText="1"/>
    </xf>
    <xf numFmtId="0" fontId="37" fillId="0" borderId="14" xfId="0" applyFont="1" applyFill="1" applyBorder="1" applyAlignment="1">
      <alignment horizontal="left" vertical="top" wrapText="1"/>
    </xf>
    <xf numFmtId="0" fontId="32" fillId="0" borderId="59" xfId="0" applyFont="1" applyFill="1" applyBorder="1" applyAlignment="1">
      <alignment horizontal="left" vertical="center" wrapText="1"/>
    </xf>
    <xf numFmtId="0" fontId="32" fillId="0" borderId="133" xfId="0" applyFont="1" applyFill="1" applyBorder="1" applyAlignment="1">
      <alignment horizontal="left" vertical="center" wrapText="1"/>
    </xf>
    <xf numFmtId="0" fontId="37" fillId="0" borderId="14" xfId="0" applyFont="1" applyFill="1" applyBorder="1" applyAlignment="1">
      <alignment vertical="top" wrapText="1"/>
    </xf>
    <xf numFmtId="0" fontId="2" fillId="0" borderId="63" xfId="0" applyFont="1" applyFill="1" applyBorder="1" applyAlignment="1">
      <alignment vertical="top" wrapText="1"/>
    </xf>
    <xf numFmtId="0" fontId="2" fillId="0" borderId="14" xfId="0" applyFont="1" applyFill="1" applyBorder="1" applyAlignment="1">
      <alignment vertical="top" wrapText="1"/>
    </xf>
    <xf numFmtId="0" fontId="21" fillId="0" borderId="41" xfId="0" applyFont="1" applyFill="1" applyBorder="1" applyAlignment="1">
      <alignment horizontal="center" vertical="top" wrapText="1"/>
    </xf>
    <xf numFmtId="0" fontId="21" fillId="0" borderId="47" xfId="0" applyFont="1" applyFill="1" applyBorder="1" applyAlignment="1">
      <alignment horizontal="center" vertical="top" wrapText="1"/>
    </xf>
    <xf numFmtId="0" fontId="21" fillId="0" borderId="43" xfId="0" applyFont="1" applyFill="1" applyBorder="1" applyAlignment="1">
      <alignment horizontal="center" vertical="top" wrapText="1"/>
    </xf>
    <xf numFmtId="0" fontId="10" fillId="0" borderId="137" xfId="0" applyFont="1" applyFill="1" applyBorder="1" applyAlignment="1">
      <alignment horizontal="left" vertical="top" wrapText="1"/>
    </xf>
    <xf numFmtId="0" fontId="10" fillId="0" borderId="117"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7" fillId="0" borderId="31"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52" xfId="0" applyFont="1" applyFill="1" applyBorder="1" applyAlignment="1">
      <alignment horizontal="center" vertical="top" wrapText="1"/>
    </xf>
    <xf numFmtId="0" fontId="11" fillId="0" borderId="60" xfId="0" applyFont="1" applyFill="1" applyBorder="1" applyAlignment="1">
      <alignment horizontal="center" vertical="top" wrapText="1"/>
    </xf>
    <xf numFmtId="0" fontId="11" fillId="0" borderId="57" xfId="0" applyFont="1" applyFill="1" applyBorder="1" applyAlignment="1">
      <alignment horizontal="center" vertical="top" wrapText="1"/>
    </xf>
    <xf numFmtId="0" fontId="12" fillId="0" borderId="3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2" fillId="33" borderId="14" xfId="0" applyFont="1" applyFill="1" applyBorder="1" applyAlignment="1">
      <alignment horizontal="center" vertical="top" wrapText="1"/>
    </xf>
    <xf numFmtId="0" fontId="121" fillId="33" borderId="14" xfId="0" applyFont="1" applyFill="1" applyBorder="1" applyAlignment="1">
      <alignment horizontal="center" vertical="top" wrapText="1"/>
    </xf>
    <xf numFmtId="0" fontId="104" fillId="0" borderId="14" xfId="0" applyFont="1" applyBorder="1" applyAlignment="1">
      <alignment vertical="top" wrapText="1"/>
    </xf>
    <xf numFmtId="0" fontId="105" fillId="0" borderId="14" xfId="0" applyFont="1" applyBorder="1" applyAlignment="1">
      <alignment vertical="top" wrapText="1"/>
    </xf>
    <xf numFmtId="0" fontId="103" fillId="0" borderId="65" xfId="0" applyFont="1" applyBorder="1" applyAlignment="1">
      <alignment vertical="top"/>
    </xf>
    <xf numFmtId="0" fontId="103" fillId="0" borderId="24" xfId="0" applyFont="1" applyBorder="1" applyAlignment="1">
      <alignment vertical="top"/>
    </xf>
    <xf numFmtId="0" fontId="103" fillId="0" borderId="68" xfId="0" applyFont="1" applyBorder="1" applyAlignment="1">
      <alignment vertical="top"/>
    </xf>
    <xf numFmtId="0" fontId="103" fillId="0" borderId="27" xfId="0" applyFont="1" applyBorder="1" applyAlignment="1">
      <alignment vertical="top"/>
    </xf>
    <xf numFmtId="0" fontId="103" fillId="0" borderId="87" xfId="0" applyFont="1" applyBorder="1" applyAlignment="1">
      <alignment vertical="top"/>
    </xf>
    <xf numFmtId="0" fontId="100" fillId="0" borderId="65" xfId="0" applyFont="1" applyFill="1" applyBorder="1" applyAlignment="1">
      <alignment vertical="top"/>
    </xf>
    <xf numFmtId="0" fontId="103" fillId="0" borderId="0" xfId="0" applyFont="1" applyBorder="1" applyAlignment="1">
      <alignment vertical="top"/>
    </xf>
    <xf numFmtId="0" fontId="105" fillId="33" borderId="14" xfId="0" applyFont="1" applyFill="1" applyBorder="1" applyAlignment="1">
      <alignment vertical="top" wrapText="1"/>
    </xf>
    <xf numFmtId="0" fontId="103" fillId="0" borderId="15" xfId="0" applyFont="1" applyBorder="1" applyAlignment="1">
      <alignment vertical="top"/>
    </xf>
    <xf numFmtId="0" fontId="103" fillId="0" borderId="26" xfId="0" applyFont="1" applyBorder="1" applyAlignment="1">
      <alignment vertical="top"/>
    </xf>
    <xf numFmtId="0" fontId="103" fillId="0" borderId="26" xfId="0" applyFont="1" applyBorder="1" applyAlignment="1">
      <alignment vertical="top" wrapText="1"/>
    </xf>
    <xf numFmtId="0" fontId="103" fillId="33" borderId="15" xfId="0" applyFont="1" applyFill="1" applyBorder="1" applyAlignment="1">
      <alignment vertical="top"/>
    </xf>
    <xf numFmtId="43" fontId="103" fillId="0" borderId="14" xfId="42" applyFont="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3 2" xfId="45"/>
    <cellStyle name="Currency" xfId="46"/>
    <cellStyle name="Currency [0]" xfId="47"/>
    <cellStyle name="Excel Built-in Normal" xfId="48"/>
    <cellStyle name="Excel Built-in Normal 2" xfId="49"/>
    <cellStyle name="Excel Built-in Normal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rife.gashi\AppData\Local\Microsoft\Windows\Temporary%20Internet%20Files\Content.Outlook\US4VH793\PVPQ%202015%20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atmire.tahiri\AppData\Local\Microsoft\Windows\Temporary%20Internet%20Files\Content.Outlook\C040WTLS\Users\arife.gashi\AppData\Local\Microsoft\Windows\Temporary%20Internet%20Files\Content.Outlook\US4VH793\PVPQ%202015%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a A"/>
      <sheetName val="Tabela B"/>
    </sheetNames>
    <sheetDataSet>
      <sheetData sheetId="0">
        <row r="3">
          <cell r="B3" t="str">
            <v>Objektivi </v>
          </cell>
          <cell r="D3" t="str">
            <v>Aktivitetet </v>
          </cell>
          <cell r="F3" t="str">
            <v>Afati Kohor </v>
          </cell>
          <cell r="G3" t="str">
            <v>Treguesi i matjes</v>
          </cell>
          <cell r="H3" t="str">
            <v>Kosto finaciare</v>
          </cell>
          <cell r="I3" t="str">
            <v>Institucionet e përfshira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a A"/>
      <sheetName val="Tabela B"/>
    </sheetNames>
    <sheetDataSet>
      <sheetData sheetId="0">
        <row r="3">
          <cell r="B3" t="str">
            <v>Objektivi </v>
          </cell>
          <cell r="D3" t="str">
            <v>Aktivitetet </v>
          </cell>
          <cell r="F3" t="str">
            <v>Afati Kohor </v>
          </cell>
          <cell r="G3" t="str">
            <v>Treguesi i matjes</v>
          </cell>
          <cell r="H3" t="str">
            <v>Kosto finaciare</v>
          </cell>
          <cell r="I3" t="str">
            <v>Institucionet e përfshira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95"/>
  <sheetViews>
    <sheetView tabSelected="1" zoomScalePageLayoutView="0" workbookViewId="0" topLeftCell="A1">
      <selection activeCell="N5" sqref="N5"/>
    </sheetView>
  </sheetViews>
  <sheetFormatPr defaultColWidth="9.140625" defaultRowHeight="15"/>
  <cols>
    <col min="3" max="3" width="30.57421875" style="0" customWidth="1"/>
    <col min="4" max="4" width="7.421875" style="0" customWidth="1"/>
    <col min="5" max="5" width="14.7109375" style="0" customWidth="1"/>
    <col min="7" max="7" width="17.7109375" style="0" customWidth="1"/>
    <col min="8" max="8" width="16.8515625" style="0" customWidth="1"/>
    <col min="10" max="10" width="11.7109375" style="0" customWidth="1"/>
    <col min="14" max="14" width="16.8515625" style="0" customWidth="1"/>
  </cols>
  <sheetData>
    <row r="1" spans="1:14" ht="21" customHeight="1">
      <c r="A1" s="944" t="s">
        <v>83</v>
      </c>
      <c r="B1" s="944"/>
      <c r="C1" s="944"/>
      <c r="D1" s="944"/>
      <c r="E1" s="944"/>
      <c r="F1" s="944"/>
      <c r="G1" s="944"/>
      <c r="H1" s="944"/>
      <c r="I1" s="944"/>
      <c r="J1" s="944"/>
      <c r="K1" s="944"/>
      <c r="L1" s="946"/>
      <c r="M1" s="946"/>
      <c r="N1" s="946"/>
    </row>
    <row r="2" spans="1:14" ht="18.75" customHeight="1">
      <c r="A2" s="945" t="s">
        <v>72</v>
      </c>
      <c r="B2" s="945"/>
      <c r="C2" s="945"/>
      <c r="D2" s="945"/>
      <c r="E2" s="945"/>
      <c r="F2" s="945"/>
      <c r="G2" s="945"/>
      <c r="H2" s="945"/>
      <c r="I2" s="945"/>
      <c r="J2" s="945"/>
      <c r="K2" s="945"/>
      <c r="L2" s="947"/>
      <c r="M2" s="947"/>
      <c r="N2" s="947"/>
    </row>
    <row r="3" spans="1:14" ht="60">
      <c r="A3" s="707" t="s">
        <v>0</v>
      </c>
      <c r="B3" s="730" t="s">
        <v>40</v>
      </c>
      <c r="C3" s="730"/>
      <c r="D3" s="730" t="s">
        <v>1</v>
      </c>
      <c r="E3" s="730"/>
      <c r="F3" s="707" t="s">
        <v>2</v>
      </c>
      <c r="G3" s="707" t="s">
        <v>41</v>
      </c>
      <c r="H3" s="603" t="s">
        <v>42</v>
      </c>
      <c r="I3" s="707" t="s">
        <v>43</v>
      </c>
      <c r="J3" s="604" t="s">
        <v>84</v>
      </c>
      <c r="K3" s="707" t="s">
        <v>82</v>
      </c>
      <c r="L3" s="707" t="s">
        <v>85</v>
      </c>
      <c r="M3" s="707" t="s">
        <v>86</v>
      </c>
      <c r="N3" s="707" t="s">
        <v>71</v>
      </c>
    </row>
    <row r="4" spans="1:14" ht="18.75" customHeight="1">
      <c r="A4" s="729" t="s">
        <v>87</v>
      </c>
      <c r="B4" s="729"/>
      <c r="C4" s="729"/>
      <c r="D4" s="729"/>
      <c r="E4" s="729"/>
      <c r="F4" s="729"/>
      <c r="G4" s="729"/>
      <c r="H4" s="729"/>
      <c r="I4" s="729"/>
      <c r="J4" s="729"/>
      <c r="K4" s="729"/>
      <c r="L4" s="947"/>
      <c r="M4" s="947"/>
      <c r="N4" s="947"/>
    </row>
    <row r="5" spans="1:14" ht="409.5">
      <c r="A5" s="711" t="s">
        <v>442</v>
      </c>
      <c r="B5" s="721" t="s">
        <v>3</v>
      </c>
      <c r="C5" s="723" t="s">
        <v>88</v>
      </c>
      <c r="D5" s="711" t="s">
        <v>4</v>
      </c>
      <c r="E5" s="711" t="s">
        <v>390</v>
      </c>
      <c r="F5" s="711" t="s">
        <v>391</v>
      </c>
      <c r="G5" s="711" t="s">
        <v>392</v>
      </c>
      <c r="H5" s="588" t="s">
        <v>393</v>
      </c>
      <c r="I5" s="711" t="s">
        <v>394</v>
      </c>
      <c r="J5" s="601" t="s">
        <v>395</v>
      </c>
      <c r="K5" s="711" t="s">
        <v>396</v>
      </c>
      <c r="L5" s="254" t="s">
        <v>397</v>
      </c>
      <c r="M5" s="254" t="s">
        <v>398</v>
      </c>
      <c r="N5" s="254" t="s">
        <v>399</v>
      </c>
    </row>
    <row r="6" spans="1:14" s="58" customFormat="1" ht="409.5">
      <c r="A6" s="711" t="s">
        <v>442</v>
      </c>
      <c r="B6" s="722"/>
      <c r="C6" s="724"/>
      <c r="D6" s="711" t="s">
        <v>5</v>
      </c>
      <c r="E6" s="711" t="s">
        <v>400</v>
      </c>
      <c r="F6" s="711" t="s">
        <v>374</v>
      </c>
      <c r="G6" s="711" t="s">
        <v>401</v>
      </c>
      <c r="H6" s="588" t="s">
        <v>402</v>
      </c>
      <c r="I6" s="711" t="s">
        <v>403</v>
      </c>
      <c r="J6" s="601" t="s">
        <v>395</v>
      </c>
      <c r="K6" s="711" t="s">
        <v>396</v>
      </c>
      <c r="L6" s="254" t="s">
        <v>397</v>
      </c>
      <c r="M6" s="254" t="s">
        <v>398</v>
      </c>
      <c r="N6" s="254" t="s">
        <v>399</v>
      </c>
    </row>
    <row r="7" spans="1:14" s="58" customFormat="1" ht="409.5">
      <c r="A7" s="711" t="s">
        <v>442</v>
      </c>
      <c r="B7" s="722"/>
      <c r="C7" s="724"/>
      <c r="D7" s="711" t="s">
        <v>6</v>
      </c>
      <c r="E7" s="711" t="s">
        <v>404</v>
      </c>
      <c r="F7" s="711" t="s">
        <v>391</v>
      </c>
      <c r="G7" s="711" t="s">
        <v>405</v>
      </c>
      <c r="H7" s="588">
        <v>80750</v>
      </c>
      <c r="I7" s="711" t="s">
        <v>406</v>
      </c>
      <c r="J7" s="601" t="s">
        <v>395</v>
      </c>
      <c r="K7" s="711" t="s">
        <v>407</v>
      </c>
      <c r="L7" s="254" t="s">
        <v>397</v>
      </c>
      <c r="M7" s="254" t="s">
        <v>398</v>
      </c>
      <c r="N7" s="254" t="s">
        <v>408</v>
      </c>
    </row>
    <row r="8" spans="1:14" s="58" customFormat="1" ht="280.5">
      <c r="A8" s="711" t="s">
        <v>442</v>
      </c>
      <c r="B8" s="722"/>
      <c r="C8" s="724"/>
      <c r="D8" s="711" t="s">
        <v>409</v>
      </c>
      <c r="E8" s="711" t="s">
        <v>410</v>
      </c>
      <c r="F8" s="711" t="s">
        <v>411</v>
      </c>
      <c r="G8" s="711" t="s">
        <v>412</v>
      </c>
      <c r="H8" s="588">
        <v>4000</v>
      </c>
      <c r="I8" s="711" t="s">
        <v>413</v>
      </c>
      <c r="J8" s="601"/>
      <c r="K8" s="711"/>
      <c r="L8" s="254"/>
      <c r="M8" s="254"/>
      <c r="N8" s="254" t="s">
        <v>414</v>
      </c>
    </row>
    <row r="9" spans="1:14" s="58" customFormat="1" ht="396">
      <c r="A9" s="711" t="s">
        <v>442</v>
      </c>
      <c r="B9" s="722"/>
      <c r="C9" s="724"/>
      <c r="D9" s="711" t="s">
        <v>415</v>
      </c>
      <c r="E9" s="711" t="s">
        <v>416</v>
      </c>
      <c r="F9" s="711" t="s">
        <v>374</v>
      </c>
      <c r="G9" s="711" t="s">
        <v>417</v>
      </c>
      <c r="H9" s="588" t="s">
        <v>418</v>
      </c>
      <c r="I9" s="711" t="s">
        <v>419</v>
      </c>
      <c r="J9" s="601" t="s">
        <v>420</v>
      </c>
      <c r="K9" s="711" t="s">
        <v>421</v>
      </c>
      <c r="L9" s="254"/>
      <c r="M9" s="254"/>
      <c r="N9" s="254" t="s">
        <v>422</v>
      </c>
    </row>
    <row r="10" spans="1:14" s="58" customFormat="1" ht="231">
      <c r="A10" s="711" t="s">
        <v>442</v>
      </c>
      <c r="B10" s="722"/>
      <c r="C10" s="724"/>
      <c r="D10" s="711" t="s">
        <v>423</v>
      </c>
      <c r="E10" s="711" t="s">
        <v>424</v>
      </c>
      <c r="F10" s="711" t="s">
        <v>425</v>
      </c>
      <c r="G10" s="711" t="s">
        <v>426</v>
      </c>
      <c r="H10" s="588" t="s">
        <v>427</v>
      </c>
      <c r="I10" s="711"/>
      <c r="J10" s="601"/>
      <c r="K10" s="711"/>
      <c r="L10" s="254"/>
      <c r="M10" s="254"/>
      <c r="N10" s="254"/>
    </row>
    <row r="11" spans="1:14" s="58" customFormat="1" ht="409.5">
      <c r="A11" s="711" t="s">
        <v>442</v>
      </c>
      <c r="B11" s="722"/>
      <c r="C11" s="724"/>
      <c r="D11" s="711" t="s">
        <v>428</v>
      </c>
      <c r="E11" s="711" t="s">
        <v>429</v>
      </c>
      <c r="F11" s="711" t="s">
        <v>430</v>
      </c>
      <c r="G11" s="711" t="s">
        <v>431</v>
      </c>
      <c r="H11" s="588" t="s">
        <v>432</v>
      </c>
      <c r="I11" s="711" t="s">
        <v>433</v>
      </c>
      <c r="J11" s="601" t="s">
        <v>434</v>
      </c>
      <c r="K11" s="711" t="s">
        <v>421</v>
      </c>
      <c r="L11" s="254"/>
      <c r="M11" s="254" t="s">
        <v>435</v>
      </c>
      <c r="N11" s="254" t="s">
        <v>436</v>
      </c>
    </row>
    <row r="12" spans="1:14" s="58" customFormat="1" ht="264">
      <c r="A12" s="711" t="s">
        <v>442</v>
      </c>
      <c r="B12" s="722"/>
      <c r="C12" s="724"/>
      <c r="D12" s="711" t="s">
        <v>437</v>
      </c>
      <c r="E12" s="711" t="s">
        <v>438</v>
      </c>
      <c r="F12" s="711" t="s">
        <v>439</v>
      </c>
      <c r="G12" s="711" t="s">
        <v>440</v>
      </c>
      <c r="H12" s="588" t="s">
        <v>441</v>
      </c>
      <c r="I12" s="711" t="s">
        <v>442</v>
      </c>
      <c r="J12" s="601"/>
      <c r="K12" s="711"/>
      <c r="L12" s="254"/>
      <c r="M12" s="254"/>
      <c r="N12" s="254"/>
    </row>
    <row r="13" spans="1:14" s="58" customFormat="1" ht="409.5">
      <c r="A13" s="711" t="s">
        <v>442</v>
      </c>
      <c r="B13" s="722"/>
      <c r="C13" s="724"/>
      <c r="D13" s="711" t="s">
        <v>443</v>
      </c>
      <c r="E13" s="711" t="s">
        <v>444</v>
      </c>
      <c r="F13" s="711" t="s">
        <v>445</v>
      </c>
      <c r="G13" s="711" t="s">
        <v>446</v>
      </c>
      <c r="H13" s="588" t="s">
        <v>447</v>
      </c>
      <c r="I13" s="711" t="s">
        <v>448</v>
      </c>
      <c r="J13" s="601"/>
      <c r="K13" s="711" t="s">
        <v>396</v>
      </c>
      <c r="L13" s="254"/>
      <c r="M13" s="254" t="s">
        <v>435</v>
      </c>
      <c r="N13" s="254" t="s">
        <v>372</v>
      </c>
    </row>
    <row r="14" spans="1:14" s="58" customFormat="1" ht="330">
      <c r="A14" s="711" t="s">
        <v>442</v>
      </c>
      <c r="B14" s="722"/>
      <c r="C14" s="724"/>
      <c r="D14" s="711" t="s">
        <v>449</v>
      </c>
      <c r="E14" s="711" t="s">
        <v>450</v>
      </c>
      <c r="F14" s="711" t="s">
        <v>374</v>
      </c>
      <c r="G14" s="711" t="s">
        <v>451</v>
      </c>
      <c r="H14" s="588" t="s">
        <v>452</v>
      </c>
      <c r="I14" s="711" t="s">
        <v>453</v>
      </c>
      <c r="J14" s="601" t="s">
        <v>377</v>
      </c>
      <c r="K14" s="711" t="s">
        <v>454</v>
      </c>
      <c r="L14" s="254"/>
      <c r="M14" s="254" t="s">
        <v>435</v>
      </c>
      <c r="N14" s="254" t="s">
        <v>455</v>
      </c>
    </row>
    <row r="15" spans="1:14" s="58" customFormat="1" ht="264">
      <c r="A15" s="711" t="s">
        <v>442</v>
      </c>
      <c r="B15" s="722"/>
      <c r="C15" s="724"/>
      <c r="D15" s="711" t="s">
        <v>456</v>
      </c>
      <c r="E15" s="711" t="s">
        <v>457</v>
      </c>
      <c r="F15" s="711" t="s">
        <v>374</v>
      </c>
      <c r="G15" s="711" t="s">
        <v>458</v>
      </c>
      <c r="H15" s="588" t="s">
        <v>459</v>
      </c>
      <c r="I15" s="711" t="s">
        <v>460</v>
      </c>
      <c r="J15" s="601" t="s">
        <v>377</v>
      </c>
      <c r="K15" s="711" t="s">
        <v>454</v>
      </c>
      <c r="L15" s="254"/>
      <c r="M15" s="254"/>
      <c r="N15" s="254" t="s">
        <v>455</v>
      </c>
    </row>
    <row r="16" spans="1:14" s="58" customFormat="1" ht="247.5">
      <c r="A16" s="711" t="s">
        <v>442</v>
      </c>
      <c r="B16" s="722"/>
      <c r="C16" s="724"/>
      <c r="D16" s="711" t="s">
        <v>461</v>
      </c>
      <c r="E16" s="711" t="s">
        <v>462</v>
      </c>
      <c r="F16" s="711" t="s">
        <v>463</v>
      </c>
      <c r="G16" s="711" t="s">
        <v>464</v>
      </c>
      <c r="H16" s="588" t="s">
        <v>465</v>
      </c>
      <c r="I16" s="711" t="s">
        <v>466</v>
      </c>
      <c r="J16" s="601" t="s">
        <v>377</v>
      </c>
      <c r="K16" s="711" t="s">
        <v>454</v>
      </c>
      <c r="L16" s="254"/>
      <c r="M16" s="254" t="s">
        <v>398</v>
      </c>
      <c r="N16" s="254" t="s">
        <v>372</v>
      </c>
    </row>
    <row r="17" spans="1:14" s="58" customFormat="1" ht="214.5">
      <c r="A17" s="711" t="s">
        <v>442</v>
      </c>
      <c r="B17" s="722"/>
      <c r="C17" s="724"/>
      <c r="D17" s="711" t="s">
        <v>467</v>
      </c>
      <c r="E17" s="711" t="s">
        <v>468</v>
      </c>
      <c r="F17" s="711" t="s">
        <v>469</v>
      </c>
      <c r="G17" s="711" t="s">
        <v>470</v>
      </c>
      <c r="H17" s="588" t="s">
        <v>471</v>
      </c>
      <c r="I17" s="711" t="s">
        <v>466</v>
      </c>
      <c r="J17" s="601" t="s">
        <v>377</v>
      </c>
      <c r="K17" s="711" t="s">
        <v>454</v>
      </c>
      <c r="L17" s="254"/>
      <c r="M17" s="254" t="s">
        <v>398</v>
      </c>
      <c r="N17" s="254" t="s">
        <v>372</v>
      </c>
    </row>
    <row r="18" spans="1:14" s="58" customFormat="1" ht="181.5">
      <c r="A18" s="711" t="s">
        <v>442</v>
      </c>
      <c r="B18" s="722"/>
      <c r="C18" s="724"/>
      <c r="D18" s="711" t="s">
        <v>472</v>
      </c>
      <c r="E18" s="711" t="s">
        <v>473</v>
      </c>
      <c r="F18" s="711" t="s">
        <v>474</v>
      </c>
      <c r="G18" s="711" t="s">
        <v>475</v>
      </c>
      <c r="H18" s="588" t="s">
        <v>476</v>
      </c>
      <c r="I18" s="711" t="s">
        <v>477</v>
      </c>
      <c r="J18" s="601" t="s">
        <v>377</v>
      </c>
      <c r="K18" s="711" t="s">
        <v>478</v>
      </c>
      <c r="L18" s="254" t="s">
        <v>397</v>
      </c>
      <c r="M18" s="254" t="s">
        <v>398</v>
      </c>
      <c r="N18" s="254" t="s">
        <v>479</v>
      </c>
    </row>
    <row r="19" spans="1:14" s="58" customFormat="1" ht="363">
      <c r="A19" s="711" t="s">
        <v>442</v>
      </c>
      <c r="B19" s="722"/>
      <c r="C19" s="724"/>
      <c r="D19" s="711" t="s">
        <v>480</v>
      </c>
      <c r="E19" s="711" t="s">
        <v>481</v>
      </c>
      <c r="F19" s="711" t="s">
        <v>482</v>
      </c>
      <c r="G19" s="711" t="s">
        <v>483</v>
      </c>
      <c r="H19" s="588" t="s">
        <v>484</v>
      </c>
      <c r="I19" s="711" t="s">
        <v>485</v>
      </c>
      <c r="J19" s="601" t="s">
        <v>377</v>
      </c>
      <c r="K19" s="711" t="s">
        <v>486</v>
      </c>
      <c r="L19" s="254" t="s">
        <v>397</v>
      </c>
      <c r="M19" s="254" t="s">
        <v>398</v>
      </c>
      <c r="N19" s="254" t="s">
        <v>479</v>
      </c>
    </row>
    <row r="20" spans="1:14" s="58" customFormat="1" ht="115.5">
      <c r="A20" s="711" t="s">
        <v>442</v>
      </c>
      <c r="B20" s="722"/>
      <c r="C20" s="724"/>
      <c r="D20" s="711" t="s">
        <v>487</v>
      </c>
      <c r="E20" s="711" t="s">
        <v>488</v>
      </c>
      <c r="F20" s="711" t="s">
        <v>374</v>
      </c>
      <c r="G20" s="711" t="s">
        <v>489</v>
      </c>
      <c r="H20" s="588" t="s">
        <v>490</v>
      </c>
      <c r="I20" s="711" t="s">
        <v>491</v>
      </c>
      <c r="J20" s="601" t="s">
        <v>377</v>
      </c>
      <c r="K20" s="711" t="s">
        <v>486</v>
      </c>
      <c r="L20" s="254" t="s">
        <v>397</v>
      </c>
      <c r="M20" s="254"/>
      <c r="N20" s="254" t="s">
        <v>479</v>
      </c>
    </row>
    <row r="21" spans="1:14" s="58" customFormat="1" ht="247.5">
      <c r="A21" s="711" t="s">
        <v>442</v>
      </c>
      <c r="B21" s="722"/>
      <c r="C21" s="724"/>
      <c r="D21" s="711" t="s">
        <v>492</v>
      </c>
      <c r="E21" s="711" t="s">
        <v>493</v>
      </c>
      <c r="F21" s="711" t="s">
        <v>374</v>
      </c>
      <c r="G21" s="711" t="s">
        <v>494</v>
      </c>
      <c r="H21" s="588" t="s">
        <v>495</v>
      </c>
      <c r="I21" s="711" t="s">
        <v>496</v>
      </c>
      <c r="J21" s="601" t="s">
        <v>377</v>
      </c>
      <c r="K21" s="711" t="s">
        <v>486</v>
      </c>
      <c r="L21" s="254"/>
      <c r="M21" s="254"/>
      <c r="N21" s="254" t="s">
        <v>497</v>
      </c>
    </row>
    <row r="22" spans="1:14" ht="396">
      <c r="A22" s="711" t="s">
        <v>442</v>
      </c>
      <c r="B22" s="721" t="s">
        <v>7</v>
      </c>
      <c r="C22" s="723" t="s">
        <v>89</v>
      </c>
      <c r="D22" s="711" t="s">
        <v>8</v>
      </c>
      <c r="E22" s="711" t="s">
        <v>498</v>
      </c>
      <c r="F22" s="711" t="s">
        <v>374</v>
      </c>
      <c r="G22" s="711" t="s">
        <v>3035</v>
      </c>
      <c r="H22" s="433" t="s">
        <v>499</v>
      </c>
      <c r="I22" s="171" t="s">
        <v>500</v>
      </c>
      <c r="J22" s="171"/>
      <c r="K22" s="171" t="s">
        <v>501</v>
      </c>
      <c r="L22" s="254" t="s">
        <v>397</v>
      </c>
      <c r="M22" s="254" t="s">
        <v>502</v>
      </c>
      <c r="N22" s="171" t="s">
        <v>503</v>
      </c>
    </row>
    <row r="23" spans="1:14" ht="363">
      <c r="A23" s="711" t="s">
        <v>442</v>
      </c>
      <c r="B23" s="722"/>
      <c r="C23" s="724"/>
      <c r="D23" s="711" t="s">
        <v>9</v>
      </c>
      <c r="E23" s="711" t="s">
        <v>504</v>
      </c>
      <c r="F23" s="711" t="s">
        <v>374</v>
      </c>
      <c r="G23" s="711" t="s">
        <v>505</v>
      </c>
      <c r="H23" s="433" t="s">
        <v>506</v>
      </c>
      <c r="I23" s="171" t="s">
        <v>507</v>
      </c>
      <c r="J23" s="171"/>
      <c r="K23" s="171" t="s">
        <v>508</v>
      </c>
      <c r="L23" s="254" t="s">
        <v>397</v>
      </c>
      <c r="M23" s="254" t="s">
        <v>502</v>
      </c>
      <c r="N23" s="171" t="s">
        <v>509</v>
      </c>
    </row>
    <row r="24" spans="1:14" ht="198">
      <c r="A24" s="171" t="s">
        <v>178</v>
      </c>
      <c r="B24" s="722"/>
      <c r="C24" s="724"/>
      <c r="D24" s="711"/>
      <c r="E24" s="711" t="s">
        <v>160</v>
      </c>
      <c r="F24" s="711" t="s">
        <v>161</v>
      </c>
      <c r="G24" s="711" t="s">
        <v>162</v>
      </c>
      <c r="H24" s="588" t="s">
        <v>163</v>
      </c>
      <c r="I24" s="711" t="s">
        <v>164</v>
      </c>
      <c r="J24" s="601"/>
      <c r="K24" s="711" t="s">
        <v>165</v>
      </c>
      <c r="L24" s="254"/>
      <c r="M24" s="254" t="s">
        <v>166</v>
      </c>
      <c r="N24" s="254" t="s">
        <v>167</v>
      </c>
    </row>
    <row r="25" spans="1:14" ht="165">
      <c r="A25" s="171" t="s">
        <v>178</v>
      </c>
      <c r="B25" s="722"/>
      <c r="C25" s="724"/>
      <c r="D25" s="711"/>
      <c r="E25" s="711" t="s">
        <v>168</v>
      </c>
      <c r="F25" s="711" t="s">
        <v>169</v>
      </c>
      <c r="G25" s="711" t="s">
        <v>170</v>
      </c>
      <c r="H25" s="588" t="s">
        <v>171</v>
      </c>
      <c r="I25" s="711"/>
      <c r="J25" s="601"/>
      <c r="K25" s="711" t="s">
        <v>165</v>
      </c>
      <c r="L25" s="152"/>
      <c r="M25" s="152"/>
      <c r="N25" s="254" t="s">
        <v>172</v>
      </c>
    </row>
    <row r="26" spans="1:14" ht="149.25" thickBot="1">
      <c r="A26" s="171" t="s">
        <v>178</v>
      </c>
      <c r="B26" s="722"/>
      <c r="C26" s="724"/>
      <c r="D26" s="711"/>
      <c r="E26" s="163" t="s">
        <v>173</v>
      </c>
      <c r="F26" s="163" t="s">
        <v>174</v>
      </c>
      <c r="G26" s="163" t="s">
        <v>175</v>
      </c>
      <c r="H26" s="513">
        <v>1000</v>
      </c>
      <c r="I26" s="163" t="s">
        <v>164</v>
      </c>
      <c r="J26" s="163"/>
      <c r="K26" s="163" t="s">
        <v>176</v>
      </c>
      <c r="L26" s="206"/>
      <c r="M26" s="713"/>
      <c r="N26" s="713" t="s">
        <v>177</v>
      </c>
    </row>
    <row r="27" spans="1:14" ht="300" thickBot="1">
      <c r="A27" s="711" t="s">
        <v>692</v>
      </c>
      <c r="B27" s="722"/>
      <c r="C27" s="724"/>
      <c r="D27" s="711"/>
      <c r="E27" s="605" t="s">
        <v>714</v>
      </c>
      <c r="F27" s="606" t="s">
        <v>715</v>
      </c>
      <c r="G27" s="607" t="s">
        <v>716</v>
      </c>
      <c r="H27" s="608" t="s">
        <v>717</v>
      </c>
      <c r="I27" s="606" t="s">
        <v>718</v>
      </c>
      <c r="J27" s="606" t="s">
        <v>695</v>
      </c>
      <c r="K27" s="606" t="s">
        <v>684</v>
      </c>
      <c r="L27" s="609" t="s">
        <v>685</v>
      </c>
      <c r="M27" s="609" t="s">
        <v>686</v>
      </c>
      <c r="N27" s="606" t="s">
        <v>697</v>
      </c>
    </row>
    <row r="28" spans="1:14" ht="268.5" thickBot="1">
      <c r="A28" s="711" t="s">
        <v>692</v>
      </c>
      <c r="B28" s="722"/>
      <c r="C28" s="724"/>
      <c r="D28" s="711"/>
      <c r="E28" s="605" t="s">
        <v>719</v>
      </c>
      <c r="F28" s="606" t="s">
        <v>715</v>
      </c>
      <c r="G28" s="606" t="s">
        <v>720</v>
      </c>
      <c r="H28" s="610" t="s">
        <v>721</v>
      </c>
      <c r="I28" s="606" t="s">
        <v>722</v>
      </c>
      <c r="J28" s="606" t="s">
        <v>695</v>
      </c>
      <c r="K28" s="606" t="s">
        <v>684</v>
      </c>
      <c r="L28" s="609" t="s">
        <v>685</v>
      </c>
      <c r="M28" s="609" t="s">
        <v>686</v>
      </c>
      <c r="N28" s="606" t="s">
        <v>697</v>
      </c>
    </row>
    <row r="29" spans="1:14" ht="16.5">
      <c r="A29" s="171"/>
      <c r="B29" s="722"/>
      <c r="C29" s="724"/>
      <c r="D29" s="711"/>
      <c r="E29" s="711"/>
      <c r="F29" s="711"/>
      <c r="G29" s="711"/>
      <c r="H29" s="588"/>
      <c r="I29" s="711"/>
      <c r="J29" s="601"/>
      <c r="K29" s="711"/>
      <c r="L29" s="254"/>
      <c r="M29" s="254"/>
      <c r="N29" s="254"/>
    </row>
    <row r="30" spans="1:14" ht="16.5">
      <c r="A30" s="171"/>
      <c r="B30" s="722"/>
      <c r="C30" s="724"/>
      <c r="D30" s="711"/>
      <c r="E30" s="711"/>
      <c r="F30" s="711"/>
      <c r="G30" s="711"/>
      <c r="H30" s="588"/>
      <c r="I30" s="711"/>
      <c r="J30" s="601"/>
      <c r="K30" s="711"/>
      <c r="L30" s="152"/>
      <c r="M30" s="152"/>
      <c r="N30" s="254"/>
    </row>
    <row r="31" spans="1:14" ht="17.25" thickBot="1">
      <c r="A31" s="171"/>
      <c r="B31" s="725"/>
      <c r="C31" s="731"/>
      <c r="D31" s="711" t="s">
        <v>10</v>
      </c>
      <c r="E31" s="163"/>
      <c r="F31" s="163"/>
      <c r="G31" s="163"/>
      <c r="H31" s="513"/>
      <c r="I31" s="163"/>
      <c r="J31" s="163"/>
      <c r="K31" s="163"/>
      <c r="L31" s="206"/>
      <c r="M31" s="713"/>
      <c r="N31" s="713"/>
    </row>
    <row r="32" spans="1:14" ht="409.5" thickBot="1">
      <c r="A32" s="711" t="s">
        <v>442</v>
      </c>
      <c r="B32" s="719" t="s">
        <v>11</v>
      </c>
      <c r="C32" s="715" t="s">
        <v>90</v>
      </c>
      <c r="D32" s="711" t="s">
        <v>12</v>
      </c>
      <c r="E32" s="611" t="s">
        <v>510</v>
      </c>
      <c r="F32" s="611" t="s">
        <v>511</v>
      </c>
      <c r="G32" s="611" t="s">
        <v>512</v>
      </c>
      <c r="H32" s="612">
        <v>30000</v>
      </c>
      <c r="I32" s="611" t="s">
        <v>513</v>
      </c>
      <c r="J32" s="613" t="s">
        <v>514</v>
      </c>
      <c r="K32" s="948"/>
      <c r="L32" s="948"/>
      <c r="M32" s="614" t="s">
        <v>515</v>
      </c>
      <c r="N32" s="949"/>
    </row>
    <row r="33" spans="1:14" ht="363.75" thickBot="1">
      <c r="A33" s="711" t="s">
        <v>442</v>
      </c>
      <c r="B33" s="719"/>
      <c r="C33" s="715"/>
      <c r="D33" s="615" t="s">
        <v>516</v>
      </c>
      <c r="E33" s="171" t="s">
        <v>517</v>
      </c>
      <c r="F33" s="171" t="s">
        <v>518</v>
      </c>
      <c r="G33" s="171" t="s">
        <v>519</v>
      </c>
      <c r="H33" s="433">
        <v>525000</v>
      </c>
      <c r="I33" s="171" t="s">
        <v>520</v>
      </c>
      <c r="J33" s="613" t="s">
        <v>514</v>
      </c>
      <c r="K33" s="152"/>
      <c r="L33" s="152"/>
      <c r="M33" s="254" t="s">
        <v>515</v>
      </c>
      <c r="N33" s="950"/>
    </row>
    <row r="34" spans="1:14" s="58" customFormat="1" ht="363.75" thickBot="1">
      <c r="A34" s="711" t="s">
        <v>442</v>
      </c>
      <c r="B34" s="719"/>
      <c r="C34" s="715"/>
      <c r="D34" s="615" t="s">
        <v>13</v>
      </c>
      <c r="E34" s="711" t="s">
        <v>521</v>
      </c>
      <c r="F34" s="711" t="s">
        <v>518</v>
      </c>
      <c r="G34" s="711" t="s">
        <v>522</v>
      </c>
      <c r="H34" s="588" t="s">
        <v>523</v>
      </c>
      <c r="I34" s="711" t="s">
        <v>524</v>
      </c>
      <c r="J34" s="613" t="s">
        <v>525</v>
      </c>
      <c r="K34" s="152"/>
      <c r="L34" s="152"/>
      <c r="M34" s="254" t="s">
        <v>515</v>
      </c>
      <c r="N34" s="950"/>
    </row>
    <row r="35" spans="1:14" ht="409.5" thickBot="1">
      <c r="A35" s="711" t="s">
        <v>442</v>
      </c>
      <c r="B35" s="719"/>
      <c r="C35" s="715"/>
      <c r="D35" s="616" t="s">
        <v>526</v>
      </c>
      <c r="E35" s="617" t="s">
        <v>527</v>
      </c>
      <c r="F35" s="617" t="s">
        <v>518</v>
      </c>
      <c r="G35" s="617" t="s">
        <v>528</v>
      </c>
      <c r="H35" s="618">
        <v>800000</v>
      </c>
      <c r="I35" s="617" t="s">
        <v>529</v>
      </c>
      <c r="J35" s="613" t="s">
        <v>514</v>
      </c>
      <c r="K35" s="951"/>
      <c r="L35" s="951"/>
      <c r="M35" s="254" t="s">
        <v>515</v>
      </c>
      <c r="N35" s="952"/>
    </row>
    <row r="36" spans="1:14" s="22" customFormat="1" ht="198.75" thickBot="1">
      <c r="A36" s="171" t="s">
        <v>178</v>
      </c>
      <c r="B36" s="719" t="s">
        <v>14</v>
      </c>
      <c r="C36" s="715" t="s">
        <v>91</v>
      </c>
      <c r="D36" s="711" t="s">
        <v>15</v>
      </c>
      <c r="E36" s="171" t="s">
        <v>179</v>
      </c>
      <c r="F36" s="171" t="s">
        <v>174</v>
      </c>
      <c r="G36" s="171" t="s">
        <v>180</v>
      </c>
      <c r="H36" s="433" t="s">
        <v>181</v>
      </c>
      <c r="I36" s="171" t="s">
        <v>182</v>
      </c>
      <c r="J36" s="600" t="s">
        <v>183</v>
      </c>
      <c r="K36" s="171"/>
      <c r="L36" s="171" t="s">
        <v>184</v>
      </c>
      <c r="M36" s="171" t="s">
        <v>166</v>
      </c>
      <c r="N36" s="171" t="s">
        <v>185</v>
      </c>
    </row>
    <row r="37" spans="1:14" ht="347.25" thickBot="1">
      <c r="A37" s="711" t="s">
        <v>692</v>
      </c>
      <c r="B37" s="719"/>
      <c r="C37" s="715"/>
      <c r="D37" s="711" t="s">
        <v>16</v>
      </c>
      <c r="E37" s="619" t="s">
        <v>723</v>
      </c>
      <c r="F37" s="315" t="s">
        <v>174</v>
      </c>
      <c r="G37" s="315" t="s">
        <v>724</v>
      </c>
      <c r="H37" s="620">
        <v>300000</v>
      </c>
      <c r="I37" s="315" t="s">
        <v>725</v>
      </c>
      <c r="J37" s="606" t="s">
        <v>695</v>
      </c>
      <c r="K37" s="315" t="s">
        <v>684</v>
      </c>
      <c r="L37" s="61" t="s">
        <v>685</v>
      </c>
      <c r="M37" s="61" t="s">
        <v>686</v>
      </c>
      <c r="N37" s="61" t="s">
        <v>704</v>
      </c>
    </row>
    <row r="38" spans="1:14" ht="247.5">
      <c r="A38" s="711" t="s">
        <v>178</v>
      </c>
      <c r="B38" s="719" t="s">
        <v>37</v>
      </c>
      <c r="C38" s="715" t="s">
        <v>92</v>
      </c>
      <c r="D38" s="711" t="s">
        <v>49</v>
      </c>
      <c r="E38" s="171" t="s">
        <v>186</v>
      </c>
      <c r="F38" s="171" t="s">
        <v>187</v>
      </c>
      <c r="G38" s="171" t="s">
        <v>188</v>
      </c>
      <c r="H38" s="433" t="s">
        <v>189</v>
      </c>
      <c r="I38" s="171" t="s">
        <v>190</v>
      </c>
      <c r="J38" s="600" t="s">
        <v>191</v>
      </c>
      <c r="K38" s="171" t="s">
        <v>192</v>
      </c>
      <c r="L38" s="435"/>
      <c r="M38" s="435"/>
      <c r="N38" s="171" t="s">
        <v>193</v>
      </c>
    </row>
    <row r="39" spans="1:14" ht="181.5">
      <c r="A39" s="171" t="s">
        <v>178</v>
      </c>
      <c r="B39" s="719"/>
      <c r="C39" s="715"/>
      <c r="D39" s="711" t="s">
        <v>50</v>
      </c>
      <c r="E39" s="711" t="s">
        <v>194</v>
      </c>
      <c r="F39" s="711" t="s">
        <v>195</v>
      </c>
      <c r="G39" s="711" t="s">
        <v>196</v>
      </c>
      <c r="H39" s="588" t="s">
        <v>189</v>
      </c>
      <c r="I39" s="711" t="s">
        <v>197</v>
      </c>
      <c r="J39" s="601" t="s">
        <v>198</v>
      </c>
      <c r="K39" s="711" t="s">
        <v>192</v>
      </c>
      <c r="L39" s="152"/>
      <c r="M39" s="152"/>
      <c r="N39" s="254" t="s">
        <v>193</v>
      </c>
    </row>
    <row r="40" spans="1:14" ht="182.25" thickBot="1">
      <c r="A40" s="171" t="s">
        <v>178</v>
      </c>
      <c r="B40" s="719"/>
      <c r="C40" s="715"/>
      <c r="D40" s="711" t="s">
        <v>51</v>
      </c>
      <c r="E40" s="711" t="s">
        <v>199</v>
      </c>
      <c r="F40" s="711" t="s">
        <v>187</v>
      </c>
      <c r="G40" s="711" t="s">
        <v>200</v>
      </c>
      <c r="H40" s="588" t="s">
        <v>189</v>
      </c>
      <c r="I40" s="711" t="s">
        <v>197</v>
      </c>
      <c r="J40" s="601" t="s">
        <v>201</v>
      </c>
      <c r="K40" s="711" t="s">
        <v>192</v>
      </c>
      <c r="L40" s="152"/>
      <c r="M40" s="152"/>
      <c r="N40" s="254" t="s">
        <v>193</v>
      </c>
    </row>
    <row r="41" spans="1:14" ht="409.5" thickBot="1">
      <c r="A41" s="711" t="s">
        <v>575</v>
      </c>
      <c r="B41" s="721" t="s">
        <v>44</v>
      </c>
      <c r="C41" s="715" t="s">
        <v>93</v>
      </c>
      <c r="D41" s="300" t="s">
        <v>52</v>
      </c>
      <c r="E41" s="621" t="s">
        <v>546</v>
      </c>
      <c r="F41" s="300" t="s">
        <v>547</v>
      </c>
      <c r="G41" s="300" t="s">
        <v>548</v>
      </c>
      <c r="H41" s="622" t="s">
        <v>549</v>
      </c>
      <c r="I41" s="300" t="s">
        <v>550</v>
      </c>
      <c r="J41" s="300"/>
      <c r="K41" s="300" t="s">
        <v>271</v>
      </c>
      <c r="L41" s="953"/>
      <c r="M41" s="300" t="s">
        <v>551</v>
      </c>
      <c r="N41" s="295" t="s">
        <v>552</v>
      </c>
    </row>
    <row r="42" spans="1:14" s="58" customFormat="1" ht="331.5" thickBot="1">
      <c r="A42" s="711" t="s">
        <v>575</v>
      </c>
      <c r="B42" s="722"/>
      <c r="C42" s="715"/>
      <c r="D42" s="61" t="s">
        <v>53</v>
      </c>
      <c r="E42" s="623" t="s">
        <v>553</v>
      </c>
      <c r="F42" s="61" t="s">
        <v>554</v>
      </c>
      <c r="G42" s="61" t="s">
        <v>555</v>
      </c>
      <c r="H42" s="309" t="s">
        <v>556</v>
      </c>
      <c r="I42" s="61" t="s">
        <v>550</v>
      </c>
      <c r="J42" s="61"/>
      <c r="K42" s="61" t="s">
        <v>271</v>
      </c>
      <c r="L42" s="421"/>
      <c r="M42" s="421"/>
      <c r="N42" s="295" t="s">
        <v>552</v>
      </c>
    </row>
    <row r="43" spans="1:14" s="58" customFormat="1" ht="378.75" thickBot="1">
      <c r="A43" s="711" t="s">
        <v>575</v>
      </c>
      <c r="B43" s="722"/>
      <c r="C43" s="715"/>
      <c r="D43" s="61" t="s">
        <v>54</v>
      </c>
      <c r="E43" s="623" t="s">
        <v>557</v>
      </c>
      <c r="F43" s="61" t="s">
        <v>558</v>
      </c>
      <c r="G43" s="61" t="s">
        <v>559</v>
      </c>
      <c r="H43" s="624" t="s">
        <v>560</v>
      </c>
      <c r="I43" s="61" t="s">
        <v>561</v>
      </c>
      <c r="J43" s="61"/>
      <c r="K43" s="61"/>
      <c r="L43" s="421"/>
      <c r="M43" s="421"/>
      <c r="N43" s="295" t="s">
        <v>552</v>
      </c>
    </row>
    <row r="44" spans="1:14" s="58" customFormat="1" ht="189.75" thickBot="1">
      <c r="A44" s="711" t="s">
        <v>575</v>
      </c>
      <c r="B44" s="722"/>
      <c r="C44" s="715"/>
      <c r="D44" s="61" t="s">
        <v>562</v>
      </c>
      <c r="E44" s="61" t="s">
        <v>563</v>
      </c>
      <c r="F44" s="61" t="s">
        <v>564</v>
      </c>
      <c r="G44" s="61" t="s">
        <v>565</v>
      </c>
      <c r="H44" s="624" t="s">
        <v>566</v>
      </c>
      <c r="I44" s="61" t="s">
        <v>567</v>
      </c>
      <c r="J44" s="61" t="s">
        <v>568</v>
      </c>
      <c r="K44" s="61" t="s">
        <v>271</v>
      </c>
      <c r="L44" s="61" t="s">
        <v>271</v>
      </c>
      <c r="M44" s="61" t="s">
        <v>271</v>
      </c>
      <c r="N44" s="295" t="s">
        <v>552</v>
      </c>
    </row>
    <row r="45" spans="1:14" s="58" customFormat="1" ht="378">
      <c r="A45" s="711" t="s">
        <v>575</v>
      </c>
      <c r="B45" s="722"/>
      <c r="C45" s="715"/>
      <c r="D45" s="61" t="s">
        <v>569</v>
      </c>
      <c r="E45" s="61" t="s">
        <v>570</v>
      </c>
      <c r="F45" s="61" t="s">
        <v>571</v>
      </c>
      <c r="G45" s="61" t="s">
        <v>572</v>
      </c>
      <c r="H45" s="624" t="s">
        <v>573</v>
      </c>
      <c r="I45" s="61" t="s">
        <v>550</v>
      </c>
      <c r="J45" s="61" t="s">
        <v>568</v>
      </c>
      <c r="K45" s="61" t="s">
        <v>271</v>
      </c>
      <c r="L45" s="421"/>
      <c r="M45" s="61" t="s">
        <v>574</v>
      </c>
      <c r="N45" s="295" t="s">
        <v>552</v>
      </c>
    </row>
    <row r="46" spans="1:14" ht="18.75" customHeight="1">
      <c r="A46" s="716" t="s">
        <v>94</v>
      </c>
      <c r="B46" s="717"/>
      <c r="C46" s="717"/>
      <c r="D46" s="717"/>
      <c r="E46" s="717"/>
      <c r="F46" s="717"/>
      <c r="G46" s="717"/>
      <c r="H46" s="717"/>
      <c r="I46" s="717"/>
      <c r="J46" s="717"/>
      <c r="K46" s="718"/>
      <c r="L46" s="947"/>
      <c r="M46" s="947"/>
      <c r="N46" s="947"/>
    </row>
    <row r="47" spans="1:14" ht="132">
      <c r="A47" s="711" t="s">
        <v>1070</v>
      </c>
      <c r="B47" s="721" t="s">
        <v>17</v>
      </c>
      <c r="C47" s="715" t="s">
        <v>95</v>
      </c>
      <c r="D47" s="711" t="s">
        <v>18</v>
      </c>
      <c r="E47" s="711" t="s">
        <v>1231</v>
      </c>
      <c r="F47" s="711" t="s">
        <v>469</v>
      </c>
      <c r="G47" s="711" t="s">
        <v>1232</v>
      </c>
      <c r="H47" s="588" t="s">
        <v>1233</v>
      </c>
      <c r="I47" s="711" t="s">
        <v>1234</v>
      </c>
      <c r="J47" s="601"/>
      <c r="K47" s="711" t="s">
        <v>1235</v>
      </c>
      <c r="L47" s="152"/>
      <c r="M47" s="254" t="s">
        <v>1236</v>
      </c>
      <c r="N47" s="254" t="s">
        <v>1237</v>
      </c>
    </row>
    <row r="48" spans="1:14" ht="115.5">
      <c r="A48" s="711" t="s">
        <v>1070</v>
      </c>
      <c r="B48" s="722"/>
      <c r="C48" s="715"/>
      <c r="D48" s="711" t="s">
        <v>19</v>
      </c>
      <c r="E48" s="711" t="s">
        <v>1238</v>
      </c>
      <c r="F48" s="711" t="s">
        <v>807</v>
      </c>
      <c r="G48" s="711" t="s">
        <v>1239</v>
      </c>
      <c r="H48" s="588" t="s">
        <v>1240</v>
      </c>
      <c r="I48" s="711" t="s">
        <v>1241</v>
      </c>
      <c r="J48" s="601"/>
      <c r="K48" s="711" t="s">
        <v>1235</v>
      </c>
      <c r="L48" s="152"/>
      <c r="M48" s="254" t="s">
        <v>1236</v>
      </c>
      <c r="N48" s="254" t="s">
        <v>1237</v>
      </c>
    </row>
    <row r="49" spans="1:14" s="58" customFormat="1" ht="132">
      <c r="A49" s="711" t="s">
        <v>1070</v>
      </c>
      <c r="B49" s="722"/>
      <c r="C49" s="715"/>
      <c r="D49" s="711" t="s">
        <v>57</v>
      </c>
      <c r="E49" s="711" t="s">
        <v>1242</v>
      </c>
      <c r="F49" s="711" t="s">
        <v>807</v>
      </c>
      <c r="G49" s="711" t="s">
        <v>1243</v>
      </c>
      <c r="H49" s="588" t="s">
        <v>1244</v>
      </c>
      <c r="I49" s="711" t="s">
        <v>1245</v>
      </c>
      <c r="J49" s="601"/>
      <c r="K49" s="711" t="s">
        <v>1235</v>
      </c>
      <c r="L49" s="152"/>
      <c r="M49" s="254" t="s">
        <v>1236</v>
      </c>
      <c r="N49" s="254" t="s">
        <v>1237</v>
      </c>
    </row>
    <row r="50" spans="1:14" s="58" customFormat="1" ht="264.75" thickBot="1">
      <c r="A50" s="711" t="s">
        <v>1070</v>
      </c>
      <c r="B50" s="722"/>
      <c r="C50" s="715"/>
      <c r="D50" s="711" t="s">
        <v>1246</v>
      </c>
      <c r="E50" s="711" t="s">
        <v>1247</v>
      </c>
      <c r="F50" s="711" t="s">
        <v>778</v>
      </c>
      <c r="G50" s="711" t="s">
        <v>1248</v>
      </c>
      <c r="H50" s="588" t="s">
        <v>858</v>
      </c>
      <c r="I50" s="711" t="s">
        <v>1249</v>
      </c>
      <c r="J50" s="601"/>
      <c r="K50" s="711"/>
      <c r="L50" s="152"/>
      <c r="M50" s="254"/>
      <c r="N50" s="254"/>
    </row>
    <row r="51" spans="1:14" s="58" customFormat="1" ht="237" thickBot="1">
      <c r="A51" s="711" t="s">
        <v>1393</v>
      </c>
      <c r="B51" s="722"/>
      <c r="C51" s="715"/>
      <c r="D51" s="711"/>
      <c r="E51" s="625" t="s">
        <v>1383</v>
      </c>
      <c r="F51" s="625" t="s">
        <v>715</v>
      </c>
      <c r="G51" s="61" t="s">
        <v>1384</v>
      </c>
      <c r="H51" s="626">
        <f>(10*38*20)+(10*38)+(4*38)</f>
        <v>8132</v>
      </c>
      <c r="I51" s="625" t="s">
        <v>1385</v>
      </c>
      <c r="J51" s="627" t="s">
        <v>1386</v>
      </c>
      <c r="K51" s="625" t="s">
        <v>1387</v>
      </c>
      <c r="L51" s="293"/>
      <c r="M51" s="294"/>
      <c r="N51" s="295" t="s">
        <v>1388</v>
      </c>
    </row>
    <row r="52" spans="1:14" s="58" customFormat="1" ht="409.5" thickBot="1">
      <c r="A52" s="711" t="s">
        <v>1393</v>
      </c>
      <c r="B52" s="722"/>
      <c r="C52" s="715"/>
      <c r="D52" s="711"/>
      <c r="E52" s="625" t="s">
        <v>1389</v>
      </c>
      <c r="F52" s="625" t="s">
        <v>715</v>
      </c>
      <c r="G52" s="61" t="s">
        <v>1390</v>
      </c>
      <c r="H52" s="626">
        <f>(15*38*20)+(20*38)</f>
        <v>12160</v>
      </c>
      <c r="I52" s="625" t="s">
        <v>1385</v>
      </c>
      <c r="J52" s="627" t="s">
        <v>1386</v>
      </c>
      <c r="K52" s="625" t="s">
        <v>1387</v>
      </c>
      <c r="L52" s="293"/>
      <c r="M52" s="294"/>
      <c r="N52" s="295" t="s">
        <v>1388</v>
      </c>
    </row>
    <row r="53" spans="1:14" s="58" customFormat="1" ht="141.75">
      <c r="A53" s="711" t="s">
        <v>1393</v>
      </c>
      <c r="B53" s="722"/>
      <c r="C53" s="715"/>
      <c r="D53" s="711"/>
      <c r="E53" s="625" t="s">
        <v>1391</v>
      </c>
      <c r="F53" s="625" t="s">
        <v>715</v>
      </c>
      <c r="G53" s="61" t="s">
        <v>1392</v>
      </c>
      <c r="H53" s="626">
        <f>2*20*38</f>
        <v>1520</v>
      </c>
      <c r="I53" s="625" t="s">
        <v>1385</v>
      </c>
      <c r="J53" s="627" t="s">
        <v>1386</v>
      </c>
      <c r="K53" s="625" t="s">
        <v>1387</v>
      </c>
      <c r="L53" s="293"/>
      <c r="M53" s="294"/>
      <c r="N53" s="295" t="s">
        <v>1388</v>
      </c>
    </row>
    <row r="54" spans="1:14" s="58" customFormat="1" ht="409.5">
      <c r="A54" s="711" t="s">
        <v>1842</v>
      </c>
      <c r="B54" s="722"/>
      <c r="C54" s="715"/>
      <c r="D54" s="171"/>
      <c r="E54" s="61" t="s">
        <v>1843</v>
      </c>
      <c r="F54" s="61" t="s">
        <v>174</v>
      </c>
      <c r="G54" s="61" t="s">
        <v>1844</v>
      </c>
      <c r="H54" s="61" t="s">
        <v>1845</v>
      </c>
      <c r="I54" s="61" t="s">
        <v>1846</v>
      </c>
      <c r="J54" s="61" t="s">
        <v>1847</v>
      </c>
      <c r="K54" s="61"/>
      <c r="L54" s="61" t="s">
        <v>1848</v>
      </c>
      <c r="M54" s="61"/>
      <c r="N54" s="310" t="s">
        <v>1849</v>
      </c>
    </row>
    <row r="55" spans="1:14" s="58" customFormat="1" ht="297.75" thickBot="1">
      <c r="A55" s="711" t="s">
        <v>2713</v>
      </c>
      <c r="B55" s="722"/>
      <c r="C55" s="715"/>
      <c r="D55" s="171"/>
      <c r="E55" s="171" t="s">
        <v>2709</v>
      </c>
      <c r="F55" s="171" t="s">
        <v>303</v>
      </c>
      <c r="G55" s="171" t="s">
        <v>2883</v>
      </c>
      <c r="H55" s="433" t="s">
        <v>2710</v>
      </c>
      <c r="I55" s="171" t="s">
        <v>2711</v>
      </c>
      <c r="J55" s="600" t="s">
        <v>2615</v>
      </c>
      <c r="K55" s="171"/>
      <c r="L55" s="435"/>
      <c r="M55" s="435"/>
      <c r="N55" s="171" t="s">
        <v>2712</v>
      </c>
    </row>
    <row r="56" spans="1:14" ht="16.5">
      <c r="A56" s="711"/>
      <c r="B56" s="722"/>
      <c r="C56" s="715"/>
      <c r="D56" s="171"/>
      <c r="E56" s="61"/>
      <c r="F56" s="61"/>
      <c r="G56" s="61"/>
      <c r="H56" s="309"/>
      <c r="I56" s="61"/>
      <c r="J56" s="564"/>
      <c r="K56" s="61"/>
      <c r="L56" s="61"/>
      <c r="M56" s="421"/>
      <c r="N56" s="295"/>
    </row>
    <row r="57" spans="1:14" ht="409.5">
      <c r="A57" s="711" t="s">
        <v>1842</v>
      </c>
      <c r="B57" s="721" t="s">
        <v>20</v>
      </c>
      <c r="C57" s="723" t="s">
        <v>96</v>
      </c>
      <c r="D57" s="61" t="s">
        <v>1850</v>
      </c>
      <c r="E57" s="61" t="s">
        <v>1851</v>
      </c>
      <c r="F57" s="61" t="s">
        <v>174</v>
      </c>
      <c r="G57" s="61" t="s">
        <v>1852</v>
      </c>
      <c r="H57" s="61" t="s">
        <v>953</v>
      </c>
      <c r="I57" s="61" t="s">
        <v>1853</v>
      </c>
      <c r="J57" s="61" t="s">
        <v>1854</v>
      </c>
      <c r="K57" s="61"/>
      <c r="L57" s="61" t="s">
        <v>1855</v>
      </c>
      <c r="M57" s="61"/>
      <c r="N57" s="310" t="s">
        <v>1856</v>
      </c>
    </row>
    <row r="58" spans="1:14" ht="220.5">
      <c r="A58" s="711" t="s">
        <v>1842</v>
      </c>
      <c r="B58" s="722"/>
      <c r="C58" s="724"/>
      <c r="D58" s="61" t="s">
        <v>1857</v>
      </c>
      <c r="E58" s="61" t="s">
        <v>1858</v>
      </c>
      <c r="F58" s="61" t="s">
        <v>174</v>
      </c>
      <c r="G58" s="61" t="s">
        <v>1859</v>
      </c>
      <c r="H58" s="61" t="s">
        <v>953</v>
      </c>
      <c r="I58" s="61" t="s">
        <v>1860</v>
      </c>
      <c r="J58" s="61" t="s">
        <v>1854</v>
      </c>
      <c r="K58" s="61"/>
      <c r="L58" s="61" t="s">
        <v>1855</v>
      </c>
      <c r="M58" s="61"/>
      <c r="N58" s="310" t="s">
        <v>1861</v>
      </c>
    </row>
    <row r="59" spans="1:14" s="58" customFormat="1" ht="78.75">
      <c r="A59" s="711" t="s">
        <v>1842</v>
      </c>
      <c r="B59" s="722"/>
      <c r="C59" s="724"/>
      <c r="D59" s="61" t="s">
        <v>1862</v>
      </c>
      <c r="E59" s="61" t="s">
        <v>1863</v>
      </c>
      <c r="F59" s="61" t="s">
        <v>1816</v>
      </c>
      <c r="G59" s="61" t="s">
        <v>1864</v>
      </c>
      <c r="H59" s="61" t="s">
        <v>953</v>
      </c>
      <c r="I59" s="61" t="s">
        <v>1865</v>
      </c>
      <c r="J59" s="61" t="s">
        <v>1854</v>
      </c>
      <c r="K59" s="61"/>
      <c r="L59" s="61"/>
      <c r="M59" s="61"/>
      <c r="N59" s="61" t="s">
        <v>1866</v>
      </c>
    </row>
    <row r="60" spans="1:14" s="58" customFormat="1" ht="267.75">
      <c r="A60" s="711" t="s">
        <v>1842</v>
      </c>
      <c r="B60" s="722"/>
      <c r="C60" s="724"/>
      <c r="D60" s="61" t="s">
        <v>1867</v>
      </c>
      <c r="E60" s="309" t="s">
        <v>1868</v>
      </c>
      <c r="F60" s="61" t="s">
        <v>174</v>
      </c>
      <c r="G60" s="309" t="s">
        <v>2884</v>
      </c>
      <c r="H60" s="309">
        <v>200000</v>
      </c>
      <c r="I60" s="309" t="s">
        <v>1865</v>
      </c>
      <c r="J60" s="309" t="s">
        <v>1854</v>
      </c>
      <c r="K60" s="309"/>
      <c r="L60" s="309"/>
      <c r="M60" s="309"/>
      <c r="N60" s="310" t="s">
        <v>1869</v>
      </c>
    </row>
    <row r="61" spans="1:14" s="58" customFormat="1" ht="409.5">
      <c r="A61" s="711" t="s">
        <v>1842</v>
      </c>
      <c r="B61" s="722"/>
      <c r="C61" s="724"/>
      <c r="D61" s="61" t="s">
        <v>1870</v>
      </c>
      <c r="E61" s="61" t="s">
        <v>1871</v>
      </c>
      <c r="F61" s="61" t="s">
        <v>174</v>
      </c>
      <c r="G61" s="61" t="s">
        <v>1872</v>
      </c>
      <c r="H61" s="61" t="s">
        <v>1873</v>
      </c>
      <c r="I61" s="61" t="s">
        <v>1874</v>
      </c>
      <c r="J61" s="61" t="s">
        <v>1875</v>
      </c>
      <c r="K61" s="61"/>
      <c r="L61" s="61" t="s">
        <v>1855</v>
      </c>
      <c r="M61" s="61"/>
      <c r="N61" s="310" t="s">
        <v>1876</v>
      </c>
    </row>
    <row r="62" spans="1:14" s="58" customFormat="1" ht="267.75">
      <c r="A62" s="711" t="s">
        <v>1842</v>
      </c>
      <c r="B62" s="722"/>
      <c r="C62" s="724"/>
      <c r="D62" s="61" t="s">
        <v>1877</v>
      </c>
      <c r="E62" s="61" t="s">
        <v>1878</v>
      </c>
      <c r="F62" s="61" t="s">
        <v>174</v>
      </c>
      <c r="G62" s="61" t="s">
        <v>1879</v>
      </c>
      <c r="H62" s="61" t="s">
        <v>1873</v>
      </c>
      <c r="I62" s="61" t="s">
        <v>1880</v>
      </c>
      <c r="J62" s="61"/>
      <c r="K62" s="61"/>
      <c r="L62" s="421"/>
      <c r="M62" s="421"/>
      <c r="N62" s="628" t="s">
        <v>1881</v>
      </c>
    </row>
    <row r="63" spans="1:14" s="58" customFormat="1" ht="204.75">
      <c r="A63" s="711" t="s">
        <v>1842</v>
      </c>
      <c r="B63" s="722"/>
      <c r="C63" s="724"/>
      <c r="D63" s="61" t="s">
        <v>1882</v>
      </c>
      <c r="E63" s="61" t="s">
        <v>1883</v>
      </c>
      <c r="F63" s="61" t="s">
        <v>1884</v>
      </c>
      <c r="G63" s="61" t="s">
        <v>1885</v>
      </c>
      <c r="H63" s="61" t="s">
        <v>858</v>
      </c>
      <c r="I63" s="61" t="s">
        <v>1886</v>
      </c>
      <c r="J63" s="61" t="s">
        <v>1887</v>
      </c>
      <c r="K63" s="61"/>
      <c r="L63" s="61" t="s">
        <v>1855</v>
      </c>
      <c r="M63" s="61"/>
      <c r="N63" s="61" t="s">
        <v>1881</v>
      </c>
    </row>
    <row r="64" spans="1:14" s="58" customFormat="1" ht="126">
      <c r="A64" s="711" t="s">
        <v>1842</v>
      </c>
      <c r="B64" s="722"/>
      <c r="C64" s="724"/>
      <c r="D64" s="61" t="s">
        <v>1888</v>
      </c>
      <c r="E64" s="61" t="s">
        <v>1889</v>
      </c>
      <c r="F64" s="61" t="s">
        <v>1890</v>
      </c>
      <c r="G64" s="61" t="s">
        <v>1891</v>
      </c>
      <c r="H64" s="61" t="s">
        <v>1873</v>
      </c>
      <c r="I64" s="61" t="s">
        <v>1886</v>
      </c>
      <c r="J64" s="61" t="s">
        <v>1887</v>
      </c>
      <c r="K64" s="61"/>
      <c r="L64" s="61"/>
      <c r="M64" s="61"/>
      <c r="N64" s="61" t="s">
        <v>1881</v>
      </c>
    </row>
    <row r="65" spans="1:14" s="58" customFormat="1" ht="173.25">
      <c r="A65" s="711" t="s">
        <v>1842</v>
      </c>
      <c r="B65" s="722"/>
      <c r="C65" s="724"/>
      <c r="D65" s="61" t="s">
        <v>1892</v>
      </c>
      <c r="E65" s="61" t="s">
        <v>1893</v>
      </c>
      <c r="F65" s="61" t="s">
        <v>1838</v>
      </c>
      <c r="G65" s="61" t="s">
        <v>1894</v>
      </c>
      <c r="H65" s="61" t="s">
        <v>1873</v>
      </c>
      <c r="I65" s="61" t="s">
        <v>1886</v>
      </c>
      <c r="J65" s="61" t="s">
        <v>1875</v>
      </c>
      <c r="K65" s="61"/>
      <c r="L65" s="61" t="s">
        <v>1855</v>
      </c>
      <c r="M65" s="61"/>
      <c r="N65" s="61" t="s">
        <v>1881</v>
      </c>
    </row>
    <row r="66" spans="1:14" s="58" customFormat="1" ht="126">
      <c r="A66" s="711" t="s">
        <v>1842</v>
      </c>
      <c r="B66" s="722"/>
      <c r="C66" s="724"/>
      <c r="D66" s="61" t="s">
        <v>1895</v>
      </c>
      <c r="E66" s="61" t="s">
        <v>1896</v>
      </c>
      <c r="F66" s="61" t="s">
        <v>1897</v>
      </c>
      <c r="G66" s="61" t="s">
        <v>1898</v>
      </c>
      <c r="H66" s="61" t="s">
        <v>1873</v>
      </c>
      <c r="I66" s="61" t="s">
        <v>1899</v>
      </c>
      <c r="J66" s="61" t="s">
        <v>1900</v>
      </c>
      <c r="K66" s="61"/>
      <c r="L66" s="61"/>
      <c r="M66" s="61"/>
      <c r="N66" s="61" t="s">
        <v>1901</v>
      </c>
    </row>
    <row r="67" spans="1:14" s="58" customFormat="1" ht="280.5">
      <c r="A67" s="711" t="s">
        <v>2713</v>
      </c>
      <c r="B67" s="722"/>
      <c r="C67" s="724"/>
      <c r="D67" s="61" t="s">
        <v>2728</v>
      </c>
      <c r="E67" s="171" t="s">
        <v>2714</v>
      </c>
      <c r="F67" s="711" t="s">
        <v>2715</v>
      </c>
      <c r="G67" s="711" t="s">
        <v>2718</v>
      </c>
      <c r="H67" s="588" t="s">
        <v>2716</v>
      </c>
      <c r="I67" s="711"/>
      <c r="J67" s="601"/>
      <c r="K67" s="711"/>
      <c r="L67" s="152"/>
      <c r="M67" s="152"/>
      <c r="N67" s="254" t="s">
        <v>2717</v>
      </c>
    </row>
    <row r="68" spans="1:14" s="58" customFormat="1" ht="409.5">
      <c r="A68" s="711" t="s">
        <v>825</v>
      </c>
      <c r="B68" s="722"/>
      <c r="C68" s="724"/>
      <c r="D68" s="61" t="s">
        <v>2988</v>
      </c>
      <c r="E68" s="711" t="s">
        <v>2859</v>
      </c>
      <c r="F68" s="711" t="s">
        <v>374</v>
      </c>
      <c r="G68" s="711" t="s">
        <v>2860</v>
      </c>
      <c r="H68" s="629">
        <v>2300000</v>
      </c>
      <c r="I68" s="711" t="s">
        <v>2861</v>
      </c>
      <c r="J68" s="601" t="s">
        <v>2862</v>
      </c>
      <c r="K68" s="711"/>
      <c r="L68" s="484"/>
      <c r="M68" s="484"/>
      <c r="N68" s="711" t="s">
        <v>2863</v>
      </c>
    </row>
    <row r="69" spans="1:14" s="58" customFormat="1" ht="247.5">
      <c r="A69" s="711" t="s">
        <v>825</v>
      </c>
      <c r="B69" s="722"/>
      <c r="C69" s="724"/>
      <c r="D69" s="61" t="s">
        <v>2989</v>
      </c>
      <c r="E69" s="711" t="s">
        <v>2864</v>
      </c>
      <c r="F69" s="711" t="s">
        <v>374</v>
      </c>
      <c r="G69" s="711" t="s">
        <v>2865</v>
      </c>
      <c r="H69" s="629">
        <v>18000</v>
      </c>
      <c r="I69" s="711" t="s">
        <v>1482</v>
      </c>
      <c r="J69" s="601" t="s">
        <v>2866</v>
      </c>
      <c r="K69" s="711"/>
      <c r="L69" s="484"/>
      <c r="M69" s="484"/>
      <c r="N69" s="711" t="s">
        <v>2867</v>
      </c>
    </row>
    <row r="70" spans="1:14" ht="313.5">
      <c r="A70" s="711" t="s">
        <v>2713</v>
      </c>
      <c r="B70" s="708" t="s">
        <v>21</v>
      </c>
      <c r="C70" s="710" t="s">
        <v>97</v>
      </c>
      <c r="D70" s="711" t="s">
        <v>39</v>
      </c>
      <c r="E70" s="171" t="s">
        <v>2719</v>
      </c>
      <c r="F70" s="171" t="s">
        <v>2720</v>
      </c>
      <c r="G70" s="171" t="s">
        <v>2727</v>
      </c>
      <c r="H70" s="433" t="s">
        <v>2721</v>
      </c>
      <c r="I70" s="171" t="s">
        <v>2722</v>
      </c>
      <c r="J70" s="600" t="s">
        <v>2723</v>
      </c>
      <c r="K70" s="171" t="s">
        <v>2724</v>
      </c>
      <c r="L70" s="435"/>
      <c r="M70" s="171" t="s">
        <v>2725</v>
      </c>
      <c r="N70" s="171" t="s">
        <v>2726</v>
      </c>
    </row>
    <row r="71" spans="1:14" ht="148.5">
      <c r="A71" s="711" t="s">
        <v>1070</v>
      </c>
      <c r="B71" s="719" t="s">
        <v>28</v>
      </c>
      <c r="C71" s="715" t="s">
        <v>99</v>
      </c>
      <c r="D71" s="711" t="s">
        <v>27</v>
      </c>
      <c r="E71" s="171" t="s">
        <v>1250</v>
      </c>
      <c r="F71" s="171" t="s">
        <v>778</v>
      </c>
      <c r="G71" s="171" t="s">
        <v>1255</v>
      </c>
      <c r="H71" s="433" t="s">
        <v>1251</v>
      </c>
      <c r="I71" s="171" t="s">
        <v>1252</v>
      </c>
      <c r="J71" s="600" t="s">
        <v>1253</v>
      </c>
      <c r="K71" s="171"/>
      <c r="L71" s="435"/>
      <c r="M71" s="435"/>
      <c r="N71" s="171" t="s">
        <v>1254</v>
      </c>
    </row>
    <row r="72" spans="1:14" ht="189">
      <c r="A72" s="711" t="s">
        <v>1393</v>
      </c>
      <c r="B72" s="719"/>
      <c r="C72" s="715"/>
      <c r="D72" s="711" t="s">
        <v>29</v>
      </c>
      <c r="E72" s="625" t="s">
        <v>1401</v>
      </c>
      <c r="F72" s="625" t="s">
        <v>1394</v>
      </c>
      <c r="G72" s="61" t="s">
        <v>1395</v>
      </c>
      <c r="H72" s="626">
        <f>4*450</f>
        <v>1800</v>
      </c>
      <c r="I72" s="625" t="s">
        <v>1385</v>
      </c>
      <c r="J72" s="627" t="s">
        <v>1386</v>
      </c>
      <c r="K72" s="625" t="s">
        <v>1387</v>
      </c>
      <c r="L72" s="293"/>
      <c r="M72" s="294"/>
      <c r="N72" s="293" t="s">
        <v>1396</v>
      </c>
    </row>
    <row r="73" spans="1:14" s="58" customFormat="1" ht="283.5">
      <c r="A73" s="711" t="s">
        <v>1393</v>
      </c>
      <c r="B73" s="719"/>
      <c r="C73" s="715"/>
      <c r="D73" s="711" t="s">
        <v>45</v>
      </c>
      <c r="E73" s="625" t="s">
        <v>1397</v>
      </c>
      <c r="F73" s="625" t="s">
        <v>1398</v>
      </c>
      <c r="G73" s="61" t="s">
        <v>1399</v>
      </c>
      <c r="H73" s="626">
        <f>(30*12*38)</f>
        <v>13680</v>
      </c>
      <c r="I73" s="625" t="s">
        <v>1385</v>
      </c>
      <c r="J73" s="627" t="s">
        <v>1386</v>
      </c>
      <c r="K73" s="625" t="s">
        <v>1387</v>
      </c>
      <c r="L73" s="293"/>
      <c r="M73" s="294"/>
      <c r="N73" s="293" t="s">
        <v>1400</v>
      </c>
    </row>
    <row r="74" spans="1:14" s="58" customFormat="1" ht="330">
      <c r="A74" s="711" t="s">
        <v>1482</v>
      </c>
      <c r="B74" s="719"/>
      <c r="C74" s="715"/>
      <c r="D74" s="711" t="s">
        <v>1533</v>
      </c>
      <c r="E74" s="711" t="s">
        <v>2885</v>
      </c>
      <c r="F74" s="711" t="s">
        <v>1534</v>
      </c>
      <c r="G74" s="711" t="s">
        <v>1535</v>
      </c>
      <c r="H74" s="588" t="s">
        <v>1536</v>
      </c>
      <c r="I74" s="711"/>
      <c r="J74" s="601" t="s">
        <v>1476</v>
      </c>
      <c r="K74" s="711"/>
      <c r="L74" s="152" t="s">
        <v>1537</v>
      </c>
      <c r="M74" s="152"/>
      <c r="N74" s="254" t="s">
        <v>1538</v>
      </c>
    </row>
    <row r="75" spans="1:14" s="58" customFormat="1" ht="379.5">
      <c r="A75" s="711" t="s">
        <v>1482</v>
      </c>
      <c r="B75" s="719"/>
      <c r="C75" s="715"/>
      <c r="D75" s="711" t="s">
        <v>2990</v>
      </c>
      <c r="E75" s="711" t="s">
        <v>1539</v>
      </c>
      <c r="F75" s="711" t="s">
        <v>1540</v>
      </c>
      <c r="G75" s="711" t="s">
        <v>1541</v>
      </c>
      <c r="H75" s="588" t="s">
        <v>1542</v>
      </c>
      <c r="I75" s="711" t="s">
        <v>1543</v>
      </c>
      <c r="J75" s="601" t="s">
        <v>1476</v>
      </c>
      <c r="K75" s="711"/>
      <c r="L75" s="152" t="s">
        <v>1544</v>
      </c>
      <c r="M75" s="152"/>
      <c r="N75" s="254" t="s">
        <v>1538</v>
      </c>
    </row>
    <row r="76" spans="1:14" s="58" customFormat="1" ht="99">
      <c r="A76" s="711" t="s">
        <v>1482</v>
      </c>
      <c r="B76" s="719"/>
      <c r="C76" s="715"/>
      <c r="D76" s="711" t="s">
        <v>2991</v>
      </c>
      <c r="E76" s="711" t="s">
        <v>1545</v>
      </c>
      <c r="F76" s="711" t="s">
        <v>1534</v>
      </c>
      <c r="G76" s="711" t="s">
        <v>1546</v>
      </c>
      <c r="H76" s="588" t="s">
        <v>1547</v>
      </c>
      <c r="I76" s="711" t="s">
        <v>1482</v>
      </c>
      <c r="J76" s="601" t="s">
        <v>1476</v>
      </c>
      <c r="K76" s="711"/>
      <c r="L76" s="152" t="s">
        <v>1537</v>
      </c>
      <c r="M76" s="152"/>
      <c r="N76" s="254" t="s">
        <v>1538</v>
      </c>
    </row>
    <row r="77" spans="1:14" s="58" customFormat="1" ht="82.5">
      <c r="A77" s="711" t="s">
        <v>1482</v>
      </c>
      <c r="B77" s="719"/>
      <c r="C77" s="715"/>
      <c r="D77" s="711" t="s">
        <v>2992</v>
      </c>
      <c r="E77" s="711" t="s">
        <v>1548</v>
      </c>
      <c r="F77" s="711" t="s">
        <v>1549</v>
      </c>
      <c r="G77" s="711" t="s">
        <v>1550</v>
      </c>
      <c r="H77" s="588"/>
      <c r="I77" s="711" t="s">
        <v>1551</v>
      </c>
      <c r="J77" s="601" t="s">
        <v>1476</v>
      </c>
      <c r="K77" s="711"/>
      <c r="L77" s="152" t="s">
        <v>1537</v>
      </c>
      <c r="M77" s="152"/>
      <c r="N77" s="254" t="s">
        <v>1538</v>
      </c>
    </row>
    <row r="78" spans="1:14" s="58" customFormat="1" ht="409.5">
      <c r="A78" s="711" t="s">
        <v>1842</v>
      </c>
      <c r="B78" s="719"/>
      <c r="C78" s="715"/>
      <c r="D78" s="711" t="s">
        <v>2993</v>
      </c>
      <c r="E78" s="61" t="s">
        <v>1910</v>
      </c>
      <c r="F78" s="630" t="s">
        <v>1902</v>
      </c>
      <c r="G78" s="61" t="s">
        <v>1911</v>
      </c>
      <c r="H78" s="61" t="s">
        <v>1903</v>
      </c>
      <c r="I78" s="61" t="s">
        <v>1904</v>
      </c>
      <c r="J78" s="61" t="s">
        <v>1912</v>
      </c>
      <c r="K78" s="61"/>
      <c r="L78" s="61" t="s">
        <v>1905</v>
      </c>
      <c r="M78" s="61"/>
      <c r="N78" s="310" t="s">
        <v>1906</v>
      </c>
    </row>
    <row r="79" spans="1:14" s="58" customFormat="1" ht="409.5" thickBot="1">
      <c r="A79" s="711" t="s">
        <v>1842</v>
      </c>
      <c r="B79" s="719"/>
      <c r="C79" s="715"/>
      <c r="D79" s="711" t="s">
        <v>2994</v>
      </c>
      <c r="E79" s="61" t="s">
        <v>1913</v>
      </c>
      <c r="F79" s="61" t="s">
        <v>1902</v>
      </c>
      <c r="G79" s="61" t="s">
        <v>1907</v>
      </c>
      <c r="H79" s="61" t="s">
        <v>858</v>
      </c>
      <c r="I79" s="61" t="s">
        <v>1908</v>
      </c>
      <c r="J79" s="61" t="s">
        <v>1909</v>
      </c>
      <c r="K79" s="61"/>
      <c r="L79" s="61"/>
      <c r="M79" s="61"/>
      <c r="N79" s="61"/>
    </row>
    <row r="80" spans="1:14" ht="149.25" thickBot="1">
      <c r="A80" s="711" t="s">
        <v>1070</v>
      </c>
      <c r="B80" s="719" t="s">
        <v>38</v>
      </c>
      <c r="C80" s="715" t="s">
        <v>98</v>
      </c>
      <c r="D80" s="711" t="s">
        <v>55</v>
      </c>
      <c r="E80" s="206" t="s">
        <v>1256</v>
      </c>
      <c r="F80" s="161" t="s">
        <v>918</v>
      </c>
      <c r="G80" s="165" t="s">
        <v>1257</v>
      </c>
      <c r="H80" s="391"/>
      <c r="I80" s="391" t="s">
        <v>1258</v>
      </c>
      <c r="J80" s="391"/>
      <c r="K80" s="391"/>
      <c r="L80" s="954"/>
      <c r="M80" s="152"/>
      <c r="N80" s="391" t="s">
        <v>1259</v>
      </c>
    </row>
    <row r="81" spans="1:14" ht="409.5">
      <c r="A81" s="711" t="s">
        <v>1842</v>
      </c>
      <c r="B81" s="719"/>
      <c r="C81" s="715"/>
      <c r="D81" s="711" t="s">
        <v>56</v>
      </c>
      <c r="E81" s="61" t="s">
        <v>1914</v>
      </c>
      <c r="F81" s="61" t="s">
        <v>1915</v>
      </c>
      <c r="G81" s="61" t="s">
        <v>1916</v>
      </c>
      <c r="H81" s="61" t="s">
        <v>858</v>
      </c>
      <c r="I81" s="61" t="s">
        <v>1917</v>
      </c>
      <c r="J81" s="61" t="s">
        <v>1918</v>
      </c>
      <c r="K81" s="61"/>
      <c r="L81" s="61"/>
      <c r="M81" s="61"/>
      <c r="N81" s="61" t="s">
        <v>1919</v>
      </c>
    </row>
    <row r="82" spans="1:14" s="58" customFormat="1" ht="409.5">
      <c r="A82" s="711" t="s">
        <v>1842</v>
      </c>
      <c r="B82" s="719"/>
      <c r="C82" s="715"/>
      <c r="D82" s="711" t="s">
        <v>58</v>
      </c>
      <c r="E82" s="61" t="s">
        <v>1920</v>
      </c>
      <c r="F82" s="61" t="s">
        <v>232</v>
      </c>
      <c r="G82" s="61" t="s">
        <v>1921</v>
      </c>
      <c r="H82" s="61" t="s">
        <v>858</v>
      </c>
      <c r="I82" s="61" t="s">
        <v>1917</v>
      </c>
      <c r="J82" s="61" t="s">
        <v>1918</v>
      </c>
      <c r="K82" s="61"/>
      <c r="L82" s="61"/>
      <c r="M82" s="61"/>
      <c r="N82" s="61" t="s">
        <v>1919</v>
      </c>
    </row>
    <row r="83" spans="1:14" s="58" customFormat="1" ht="157.5">
      <c r="A83" s="711" t="s">
        <v>1842</v>
      </c>
      <c r="B83" s="719"/>
      <c r="C83" s="715"/>
      <c r="D83" s="711" t="s">
        <v>2995</v>
      </c>
      <c r="E83" s="61" t="s">
        <v>1922</v>
      </c>
      <c r="F83" s="61" t="s">
        <v>1902</v>
      </c>
      <c r="G83" s="61" t="s">
        <v>1923</v>
      </c>
      <c r="H83" s="309" t="s">
        <v>1924</v>
      </c>
      <c r="I83" s="61" t="s">
        <v>1925</v>
      </c>
      <c r="J83" s="61" t="s">
        <v>1926</v>
      </c>
      <c r="K83" s="61" t="s">
        <v>1927</v>
      </c>
      <c r="L83" s="61" t="s">
        <v>490</v>
      </c>
      <c r="M83" s="421"/>
      <c r="N83" s="310" t="s">
        <v>1928</v>
      </c>
    </row>
    <row r="84" spans="1:14" s="58" customFormat="1" ht="346.5">
      <c r="A84" s="711" t="s">
        <v>1842</v>
      </c>
      <c r="B84" s="719"/>
      <c r="C84" s="715"/>
      <c r="D84" s="711" t="s">
        <v>2996</v>
      </c>
      <c r="E84" s="61" t="s">
        <v>1929</v>
      </c>
      <c r="F84" s="61" t="s">
        <v>232</v>
      </c>
      <c r="G84" s="61" t="s">
        <v>1930</v>
      </c>
      <c r="H84" s="61">
        <v>4500</v>
      </c>
      <c r="I84" s="61" t="s">
        <v>1931</v>
      </c>
      <c r="J84" s="61"/>
      <c r="K84" s="61" t="s">
        <v>1932</v>
      </c>
      <c r="L84" s="421"/>
      <c r="M84" s="421"/>
      <c r="N84" s="310" t="s">
        <v>1928</v>
      </c>
    </row>
    <row r="85" spans="1:14" s="58" customFormat="1" ht="173.25">
      <c r="A85" s="711" t="s">
        <v>1842</v>
      </c>
      <c r="B85" s="719"/>
      <c r="C85" s="715"/>
      <c r="D85" s="711" t="s">
        <v>2997</v>
      </c>
      <c r="E85" s="61" t="s">
        <v>1933</v>
      </c>
      <c r="F85" s="61" t="s">
        <v>232</v>
      </c>
      <c r="G85" s="61" t="s">
        <v>1934</v>
      </c>
      <c r="H85" s="309" t="s">
        <v>1935</v>
      </c>
      <c r="I85" s="309" t="s">
        <v>1865</v>
      </c>
      <c r="J85" s="61" t="s">
        <v>1936</v>
      </c>
      <c r="K85" s="61"/>
      <c r="L85" s="61"/>
      <c r="M85" s="61"/>
      <c r="N85" s="310" t="s">
        <v>1937</v>
      </c>
    </row>
    <row r="86" spans="1:14" s="58" customFormat="1" ht="126">
      <c r="A86" s="711" t="s">
        <v>1842</v>
      </c>
      <c r="B86" s="719"/>
      <c r="C86" s="715"/>
      <c r="D86" s="711" t="s">
        <v>2998</v>
      </c>
      <c r="E86" s="61" t="s">
        <v>1938</v>
      </c>
      <c r="F86" s="61" t="s">
        <v>1902</v>
      </c>
      <c r="G86" s="61" t="s">
        <v>1939</v>
      </c>
      <c r="H86" s="309" t="s">
        <v>858</v>
      </c>
      <c r="I86" s="61" t="s">
        <v>1940</v>
      </c>
      <c r="J86" s="61" t="s">
        <v>1941</v>
      </c>
      <c r="K86" s="61"/>
      <c r="L86" s="61"/>
      <c r="M86" s="61"/>
      <c r="N86" s="310" t="s">
        <v>1942</v>
      </c>
    </row>
    <row r="87" spans="1:14" s="58" customFormat="1" ht="141.75">
      <c r="A87" s="711" t="s">
        <v>1842</v>
      </c>
      <c r="B87" s="719"/>
      <c r="C87" s="715"/>
      <c r="D87" s="711" t="s">
        <v>2999</v>
      </c>
      <c r="E87" s="61" t="s">
        <v>1943</v>
      </c>
      <c r="F87" s="61" t="s">
        <v>1944</v>
      </c>
      <c r="G87" s="61" t="s">
        <v>1945</v>
      </c>
      <c r="H87" s="309" t="s">
        <v>858</v>
      </c>
      <c r="I87" s="61" t="s">
        <v>1946</v>
      </c>
      <c r="J87" s="61" t="s">
        <v>1941</v>
      </c>
      <c r="K87" s="61"/>
      <c r="L87" s="61"/>
      <c r="M87" s="61"/>
      <c r="N87" s="310" t="s">
        <v>1942</v>
      </c>
    </row>
    <row r="88" spans="1:14" s="58" customFormat="1" ht="363">
      <c r="A88" s="711" t="s">
        <v>2435</v>
      </c>
      <c r="B88" s="719"/>
      <c r="C88" s="715"/>
      <c r="D88" s="711" t="s">
        <v>3000</v>
      </c>
      <c r="E88" s="711" t="s">
        <v>2427</v>
      </c>
      <c r="F88" s="711" t="s">
        <v>232</v>
      </c>
      <c r="G88" s="711" t="s">
        <v>2428</v>
      </c>
      <c r="H88" s="588">
        <v>15000</v>
      </c>
      <c r="I88" s="711" t="s">
        <v>2429</v>
      </c>
      <c r="J88" s="601" t="s">
        <v>2430</v>
      </c>
      <c r="K88" s="711" t="s">
        <v>2431</v>
      </c>
      <c r="L88" s="711" t="s">
        <v>2432</v>
      </c>
      <c r="M88" s="711" t="s">
        <v>2433</v>
      </c>
      <c r="N88" s="254" t="s">
        <v>2434</v>
      </c>
    </row>
    <row r="89" spans="1:14" ht="220.5">
      <c r="A89" s="711" t="s">
        <v>1842</v>
      </c>
      <c r="B89" s="719" t="s">
        <v>46</v>
      </c>
      <c r="C89" s="715" t="s">
        <v>100</v>
      </c>
      <c r="D89" s="61" t="s">
        <v>1947</v>
      </c>
      <c r="E89" s="61" t="s">
        <v>1948</v>
      </c>
      <c r="F89" s="61" t="s">
        <v>1897</v>
      </c>
      <c r="G89" s="61" t="s">
        <v>1949</v>
      </c>
      <c r="H89" s="61" t="s">
        <v>1950</v>
      </c>
      <c r="I89" s="61" t="s">
        <v>1951</v>
      </c>
      <c r="J89" s="61" t="s">
        <v>1952</v>
      </c>
      <c r="K89" s="61"/>
      <c r="L89" s="61" t="s">
        <v>1953</v>
      </c>
      <c r="M89" s="61"/>
      <c r="N89" s="310" t="s">
        <v>1954</v>
      </c>
    </row>
    <row r="90" spans="1:14" s="58" customFormat="1" ht="409.5">
      <c r="A90" s="711" t="s">
        <v>1842</v>
      </c>
      <c r="B90" s="719"/>
      <c r="C90" s="715"/>
      <c r="D90" s="61" t="s">
        <v>1955</v>
      </c>
      <c r="E90" s="61" t="s">
        <v>2886</v>
      </c>
      <c r="F90" s="61" t="s">
        <v>1902</v>
      </c>
      <c r="G90" s="61" t="s">
        <v>1956</v>
      </c>
      <c r="H90" s="61" t="s">
        <v>1950</v>
      </c>
      <c r="I90" s="61" t="s">
        <v>1951</v>
      </c>
      <c r="J90" s="61" t="s">
        <v>1957</v>
      </c>
      <c r="K90" s="61"/>
      <c r="L90" s="61" t="s">
        <v>1953</v>
      </c>
      <c r="M90" s="61"/>
      <c r="N90" s="310" t="s">
        <v>1954</v>
      </c>
    </row>
    <row r="91" spans="1:14" s="58" customFormat="1" ht="189">
      <c r="A91" s="711" t="s">
        <v>1842</v>
      </c>
      <c r="B91" s="719"/>
      <c r="C91" s="715"/>
      <c r="D91" s="61" t="s">
        <v>1958</v>
      </c>
      <c r="E91" s="61" t="s">
        <v>1959</v>
      </c>
      <c r="F91" s="61" t="s">
        <v>1884</v>
      </c>
      <c r="G91" s="61" t="s">
        <v>1960</v>
      </c>
      <c r="H91" s="61" t="s">
        <v>1950</v>
      </c>
      <c r="I91" s="61" t="s">
        <v>1946</v>
      </c>
      <c r="J91" s="61" t="s">
        <v>1941</v>
      </c>
      <c r="K91" s="61"/>
      <c r="L91" s="61" t="s">
        <v>1953</v>
      </c>
      <c r="M91" s="61"/>
      <c r="N91" s="61" t="s">
        <v>1961</v>
      </c>
    </row>
    <row r="92" spans="1:14" s="58" customFormat="1" ht="252">
      <c r="A92" s="711" t="s">
        <v>1842</v>
      </c>
      <c r="B92" s="719"/>
      <c r="C92" s="715"/>
      <c r="D92" s="61" t="s">
        <v>1962</v>
      </c>
      <c r="E92" s="61" t="s">
        <v>1963</v>
      </c>
      <c r="F92" s="309" t="s">
        <v>232</v>
      </c>
      <c r="G92" s="61" t="s">
        <v>1964</v>
      </c>
      <c r="H92" s="309" t="s">
        <v>858</v>
      </c>
      <c r="I92" s="61" t="s">
        <v>1946</v>
      </c>
      <c r="J92" s="61" t="s">
        <v>1965</v>
      </c>
      <c r="K92" s="61"/>
      <c r="L92" s="61" t="s">
        <v>1953</v>
      </c>
      <c r="M92" s="421"/>
      <c r="N92" s="310" t="s">
        <v>1966</v>
      </c>
    </row>
    <row r="93" spans="1:14" ht="396">
      <c r="A93" s="711" t="s">
        <v>178</v>
      </c>
      <c r="B93" s="719"/>
      <c r="C93" s="715"/>
      <c r="D93" s="61" t="s">
        <v>3001</v>
      </c>
      <c r="E93" s="711" t="s">
        <v>202</v>
      </c>
      <c r="F93" s="711" t="s">
        <v>174</v>
      </c>
      <c r="G93" s="711" t="s">
        <v>2887</v>
      </c>
      <c r="H93" s="588">
        <v>120000</v>
      </c>
      <c r="I93" s="711" t="s">
        <v>203</v>
      </c>
      <c r="J93" s="601" t="s">
        <v>201</v>
      </c>
      <c r="K93" s="711" t="s">
        <v>192</v>
      </c>
      <c r="L93" s="152"/>
      <c r="M93" s="152"/>
      <c r="N93" s="254" t="s">
        <v>193</v>
      </c>
    </row>
    <row r="94" spans="1:14" ht="18.75" customHeight="1" thickBot="1">
      <c r="A94" s="716" t="s">
        <v>101</v>
      </c>
      <c r="B94" s="717"/>
      <c r="C94" s="717"/>
      <c r="D94" s="717"/>
      <c r="E94" s="717"/>
      <c r="F94" s="717"/>
      <c r="G94" s="717"/>
      <c r="H94" s="717"/>
      <c r="I94" s="717"/>
      <c r="J94" s="717"/>
      <c r="K94" s="718"/>
      <c r="L94" s="955"/>
      <c r="M94" s="955"/>
      <c r="N94" s="955"/>
    </row>
    <row r="95" spans="1:14" ht="409.5" thickBot="1">
      <c r="A95" s="711" t="s">
        <v>692</v>
      </c>
      <c r="B95" s="719" t="s">
        <v>47</v>
      </c>
      <c r="C95" s="715" t="s">
        <v>102</v>
      </c>
      <c r="D95" s="711" t="s">
        <v>22</v>
      </c>
      <c r="E95" s="606" t="s">
        <v>680</v>
      </c>
      <c r="F95" s="606" t="s">
        <v>174</v>
      </c>
      <c r="G95" s="606" t="s">
        <v>681</v>
      </c>
      <c r="H95" s="631">
        <v>2000000</v>
      </c>
      <c r="I95" s="606" t="s">
        <v>682</v>
      </c>
      <c r="J95" s="606" t="s">
        <v>683</v>
      </c>
      <c r="K95" s="606" t="s">
        <v>684</v>
      </c>
      <c r="L95" s="609" t="s">
        <v>685</v>
      </c>
      <c r="M95" s="609" t="s">
        <v>686</v>
      </c>
      <c r="N95" s="632" t="s">
        <v>687</v>
      </c>
    </row>
    <row r="96" spans="1:14" ht="409.5">
      <c r="A96" s="711" t="s">
        <v>692</v>
      </c>
      <c r="B96" s="719"/>
      <c r="C96" s="715"/>
      <c r="D96" s="711" t="s">
        <v>59</v>
      </c>
      <c r="E96" s="633" t="s">
        <v>688</v>
      </c>
      <c r="F96" s="634" t="s">
        <v>174</v>
      </c>
      <c r="G96" s="634" t="s">
        <v>689</v>
      </c>
      <c r="H96" s="635">
        <v>4000000</v>
      </c>
      <c r="I96" s="634" t="s">
        <v>690</v>
      </c>
      <c r="J96" s="634" t="s">
        <v>683</v>
      </c>
      <c r="K96" s="634" t="s">
        <v>684</v>
      </c>
      <c r="L96" s="636" t="s">
        <v>685</v>
      </c>
      <c r="M96" s="636" t="s">
        <v>686</v>
      </c>
      <c r="N96" s="325" t="s">
        <v>691</v>
      </c>
    </row>
    <row r="97" spans="1:14" s="58" customFormat="1" ht="165">
      <c r="A97" s="711" t="s">
        <v>1357</v>
      </c>
      <c r="B97" s="719"/>
      <c r="C97" s="715"/>
      <c r="D97" s="711" t="s">
        <v>23</v>
      </c>
      <c r="E97" s="171" t="s">
        <v>1376</v>
      </c>
      <c r="F97" s="171" t="s">
        <v>778</v>
      </c>
      <c r="G97" s="171" t="s">
        <v>1377</v>
      </c>
      <c r="H97" s="433">
        <v>10000</v>
      </c>
      <c r="I97" s="171" t="s">
        <v>1378</v>
      </c>
      <c r="J97" s="600" t="s">
        <v>738</v>
      </c>
      <c r="K97" s="711"/>
      <c r="L97" s="171"/>
      <c r="M97" s="152"/>
      <c r="N97" s="254" t="s">
        <v>860</v>
      </c>
    </row>
    <row r="98" spans="1:14" s="58" customFormat="1" ht="330">
      <c r="A98" s="711" t="s">
        <v>2435</v>
      </c>
      <c r="B98" s="719"/>
      <c r="C98" s="715"/>
      <c r="D98" s="711" t="s">
        <v>3002</v>
      </c>
      <c r="E98" s="711" t="s">
        <v>2436</v>
      </c>
      <c r="F98" s="711" t="s">
        <v>232</v>
      </c>
      <c r="G98" s="711" t="s">
        <v>2437</v>
      </c>
      <c r="H98" s="588" t="s">
        <v>2438</v>
      </c>
      <c r="I98" s="711" t="s">
        <v>2439</v>
      </c>
      <c r="J98" s="601" t="s">
        <v>2440</v>
      </c>
      <c r="K98" s="711" t="s">
        <v>2441</v>
      </c>
      <c r="L98" s="152" t="s">
        <v>2442</v>
      </c>
      <c r="M98" s="152" t="s">
        <v>2443</v>
      </c>
      <c r="N98" s="254" t="s">
        <v>2444</v>
      </c>
    </row>
    <row r="99" spans="1:14" s="58" customFormat="1" ht="409.5">
      <c r="A99" s="711" t="s">
        <v>2435</v>
      </c>
      <c r="B99" s="719"/>
      <c r="C99" s="715"/>
      <c r="D99" s="711" t="s">
        <v>3003</v>
      </c>
      <c r="E99" s="711" t="s">
        <v>2445</v>
      </c>
      <c r="F99" s="711" t="s">
        <v>232</v>
      </c>
      <c r="G99" s="711" t="s">
        <v>2446</v>
      </c>
      <c r="H99" s="588">
        <v>12000</v>
      </c>
      <c r="I99" s="711" t="s">
        <v>2447</v>
      </c>
      <c r="J99" s="601" t="s">
        <v>2448</v>
      </c>
      <c r="K99" s="711" t="s">
        <v>2449</v>
      </c>
      <c r="L99" s="254"/>
      <c r="M99" s="152" t="s">
        <v>2450</v>
      </c>
      <c r="N99" s="711" t="s">
        <v>2451</v>
      </c>
    </row>
    <row r="100" spans="1:14" s="58" customFormat="1" ht="409.5">
      <c r="A100" s="711" t="s">
        <v>2435</v>
      </c>
      <c r="B100" s="719"/>
      <c r="C100" s="715"/>
      <c r="D100" s="711" t="s">
        <v>3004</v>
      </c>
      <c r="E100" s="711" t="s">
        <v>2452</v>
      </c>
      <c r="F100" s="711" t="s">
        <v>232</v>
      </c>
      <c r="G100" s="711" t="s">
        <v>2453</v>
      </c>
      <c r="H100" s="711" t="s">
        <v>2454</v>
      </c>
      <c r="I100" s="711" t="s">
        <v>2455</v>
      </c>
      <c r="J100" s="601"/>
      <c r="K100" s="711"/>
      <c r="L100" s="254"/>
      <c r="M100" s="152"/>
      <c r="N100" s="711" t="s">
        <v>2456</v>
      </c>
    </row>
    <row r="101" spans="1:14" s="58" customFormat="1" ht="409.5">
      <c r="A101" s="711" t="s">
        <v>2435</v>
      </c>
      <c r="B101" s="719"/>
      <c r="C101" s="715"/>
      <c r="D101" s="711" t="s">
        <v>3005</v>
      </c>
      <c r="E101" s="711" t="s">
        <v>2457</v>
      </c>
      <c r="F101" s="711" t="s">
        <v>232</v>
      </c>
      <c r="G101" s="711" t="s">
        <v>2458</v>
      </c>
      <c r="H101" s="588">
        <v>10000</v>
      </c>
      <c r="I101" s="711"/>
      <c r="J101" s="601" t="s">
        <v>2459</v>
      </c>
      <c r="K101" s="711"/>
      <c r="L101" s="152"/>
      <c r="M101" s="152" t="s">
        <v>2443</v>
      </c>
      <c r="N101" s="711" t="s">
        <v>2460</v>
      </c>
    </row>
    <row r="102" spans="1:14" ht="252">
      <c r="A102" s="711" t="s">
        <v>692</v>
      </c>
      <c r="B102" s="721" t="s">
        <v>24</v>
      </c>
      <c r="C102" s="723" t="s">
        <v>103</v>
      </c>
      <c r="D102" s="171" t="s">
        <v>25</v>
      </c>
      <c r="E102" s="61" t="s">
        <v>2888</v>
      </c>
      <c r="F102" s="61" t="s">
        <v>267</v>
      </c>
      <c r="G102" s="61" t="s">
        <v>693</v>
      </c>
      <c r="H102" s="361">
        <v>1200000</v>
      </c>
      <c r="I102" s="61" t="s">
        <v>694</v>
      </c>
      <c r="J102" s="61" t="s">
        <v>695</v>
      </c>
      <c r="K102" s="61" t="s">
        <v>696</v>
      </c>
      <c r="L102" s="61" t="s">
        <v>685</v>
      </c>
      <c r="M102" s="61" t="s">
        <v>686</v>
      </c>
      <c r="N102" s="61" t="s">
        <v>697</v>
      </c>
    </row>
    <row r="103" spans="1:14" s="58" customFormat="1" ht="315">
      <c r="A103" s="711" t="s">
        <v>692</v>
      </c>
      <c r="B103" s="722"/>
      <c r="C103" s="724"/>
      <c r="D103" s="171" t="s">
        <v>60</v>
      </c>
      <c r="E103" s="61" t="s">
        <v>698</v>
      </c>
      <c r="F103" s="61" t="s">
        <v>174</v>
      </c>
      <c r="G103" s="61" t="s">
        <v>699</v>
      </c>
      <c r="H103" s="624" t="s">
        <v>700</v>
      </c>
      <c r="I103" s="61" t="s">
        <v>701</v>
      </c>
      <c r="J103" s="61" t="s">
        <v>683</v>
      </c>
      <c r="K103" s="61" t="s">
        <v>684</v>
      </c>
      <c r="L103" s="61" t="s">
        <v>685</v>
      </c>
      <c r="M103" s="61" t="s">
        <v>686</v>
      </c>
      <c r="N103" s="61" t="s">
        <v>691</v>
      </c>
    </row>
    <row r="104" spans="1:14" ht="409.5">
      <c r="A104" s="711" t="s">
        <v>692</v>
      </c>
      <c r="B104" s="722"/>
      <c r="C104" s="724"/>
      <c r="D104" s="171" t="s">
        <v>61</v>
      </c>
      <c r="E104" s="61" t="s">
        <v>702</v>
      </c>
      <c r="F104" s="61" t="s">
        <v>174</v>
      </c>
      <c r="G104" s="61" t="s">
        <v>2889</v>
      </c>
      <c r="H104" s="361">
        <v>800000</v>
      </c>
      <c r="I104" s="61" t="s">
        <v>703</v>
      </c>
      <c r="J104" s="61" t="s">
        <v>695</v>
      </c>
      <c r="K104" s="61" t="s">
        <v>684</v>
      </c>
      <c r="L104" s="61" t="s">
        <v>685</v>
      </c>
      <c r="M104" s="61" t="s">
        <v>686</v>
      </c>
      <c r="N104" s="61" t="s">
        <v>704</v>
      </c>
    </row>
    <row r="105" spans="1:14" ht="299.25">
      <c r="A105" s="711" t="s">
        <v>692</v>
      </c>
      <c r="B105" s="722"/>
      <c r="C105" s="724"/>
      <c r="D105" s="171" t="s">
        <v>705</v>
      </c>
      <c r="E105" s="61" t="s">
        <v>706</v>
      </c>
      <c r="F105" s="61" t="s">
        <v>174</v>
      </c>
      <c r="G105" s="61" t="s">
        <v>2890</v>
      </c>
      <c r="H105" s="637">
        <v>1000000</v>
      </c>
      <c r="I105" s="61" t="s">
        <v>707</v>
      </c>
      <c r="J105" s="61" t="s">
        <v>695</v>
      </c>
      <c r="K105" s="61" t="s">
        <v>696</v>
      </c>
      <c r="L105" s="61" t="s">
        <v>685</v>
      </c>
      <c r="M105" s="61" t="s">
        <v>686</v>
      </c>
      <c r="N105" s="61" t="s">
        <v>697</v>
      </c>
    </row>
    <row r="106" spans="1:14" ht="299.25">
      <c r="A106" s="711" t="s">
        <v>692</v>
      </c>
      <c r="B106" s="719" t="s">
        <v>30</v>
      </c>
      <c r="C106" s="715" t="s">
        <v>104</v>
      </c>
      <c r="D106" s="711" t="s">
        <v>32</v>
      </c>
      <c r="E106" s="61" t="s">
        <v>708</v>
      </c>
      <c r="F106" s="61" t="s">
        <v>174</v>
      </c>
      <c r="G106" s="61" t="s">
        <v>709</v>
      </c>
      <c r="H106" s="361">
        <v>120000</v>
      </c>
      <c r="I106" s="61" t="s">
        <v>703</v>
      </c>
      <c r="J106" s="61" t="s">
        <v>695</v>
      </c>
      <c r="K106" s="61" t="s">
        <v>684</v>
      </c>
      <c r="L106" s="61" t="s">
        <v>685</v>
      </c>
      <c r="M106" s="61" t="s">
        <v>686</v>
      </c>
      <c r="N106" s="61" t="s">
        <v>704</v>
      </c>
    </row>
    <row r="107" spans="1:14" ht="220.5">
      <c r="A107" s="711" t="s">
        <v>692</v>
      </c>
      <c r="B107" s="719"/>
      <c r="C107" s="715"/>
      <c r="D107" s="711" t="s">
        <v>33</v>
      </c>
      <c r="E107" s="61" t="s">
        <v>710</v>
      </c>
      <c r="F107" s="61" t="s">
        <v>174</v>
      </c>
      <c r="G107" s="61" t="s">
        <v>711</v>
      </c>
      <c r="H107" s="361">
        <v>100000</v>
      </c>
      <c r="I107" s="61" t="s">
        <v>712</v>
      </c>
      <c r="J107" s="61" t="s">
        <v>695</v>
      </c>
      <c r="K107" s="61" t="s">
        <v>713</v>
      </c>
      <c r="L107" s="61" t="s">
        <v>685</v>
      </c>
      <c r="M107" s="61" t="s">
        <v>686</v>
      </c>
      <c r="N107" s="319" t="s">
        <v>704</v>
      </c>
    </row>
    <row r="108" spans="1:14" s="58" customFormat="1" ht="409.5">
      <c r="A108" s="711" t="s">
        <v>2435</v>
      </c>
      <c r="B108" s="719"/>
      <c r="C108" s="715"/>
      <c r="D108" s="711" t="s">
        <v>34</v>
      </c>
      <c r="E108" s="711" t="s">
        <v>2461</v>
      </c>
      <c r="F108" s="711" t="s">
        <v>232</v>
      </c>
      <c r="G108" s="711" t="s">
        <v>2462</v>
      </c>
      <c r="H108" s="588">
        <v>60000</v>
      </c>
      <c r="I108" s="711" t="s">
        <v>2463</v>
      </c>
      <c r="J108" s="601"/>
      <c r="K108" s="711" t="s">
        <v>2464</v>
      </c>
      <c r="L108" s="152"/>
      <c r="M108" s="152" t="s">
        <v>2443</v>
      </c>
      <c r="N108" s="711" t="s">
        <v>2465</v>
      </c>
    </row>
    <row r="109" spans="1:14" s="58" customFormat="1" ht="181.5">
      <c r="A109" s="711" t="s">
        <v>2435</v>
      </c>
      <c r="B109" s="719"/>
      <c r="C109" s="715"/>
      <c r="D109" s="711" t="s">
        <v>3006</v>
      </c>
      <c r="E109" s="711" t="s">
        <v>2466</v>
      </c>
      <c r="F109" s="711" t="s">
        <v>232</v>
      </c>
      <c r="G109" s="711" t="s">
        <v>2467</v>
      </c>
      <c r="H109" s="588">
        <v>1000</v>
      </c>
      <c r="I109" s="711"/>
      <c r="J109" s="601"/>
      <c r="K109" s="711"/>
      <c r="L109" s="711" t="s">
        <v>2468</v>
      </c>
      <c r="M109" s="484"/>
      <c r="N109" s="711" t="s">
        <v>2469</v>
      </c>
    </row>
    <row r="110" spans="1:14" s="58" customFormat="1" ht="313.5">
      <c r="A110" s="711" t="s">
        <v>2735</v>
      </c>
      <c r="B110" s="719"/>
      <c r="C110" s="715"/>
      <c r="D110" s="711" t="s">
        <v>3007</v>
      </c>
      <c r="E110" s="711" t="s">
        <v>2729</v>
      </c>
      <c r="F110" s="711" t="s">
        <v>778</v>
      </c>
      <c r="G110" s="711" t="s">
        <v>2730</v>
      </c>
      <c r="H110" s="711">
        <v>15000</v>
      </c>
      <c r="I110" s="711" t="s">
        <v>2731</v>
      </c>
      <c r="J110" s="711" t="s">
        <v>2732</v>
      </c>
      <c r="K110" s="711" t="s">
        <v>2733</v>
      </c>
      <c r="L110" s="711"/>
      <c r="M110" s="711"/>
      <c r="N110" s="711" t="s">
        <v>2734</v>
      </c>
    </row>
    <row r="111" spans="1:14" ht="115.5">
      <c r="A111" s="711" t="s">
        <v>2175</v>
      </c>
      <c r="B111" s="719" t="s">
        <v>31</v>
      </c>
      <c r="C111" s="715" t="s">
        <v>105</v>
      </c>
      <c r="D111" s="171" t="s">
        <v>35</v>
      </c>
      <c r="E111" s="171" t="s">
        <v>2154</v>
      </c>
      <c r="F111" s="171" t="s">
        <v>221</v>
      </c>
      <c r="G111" s="171" t="s">
        <v>2891</v>
      </c>
      <c r="H111" s="433" t="s">
        <v>953</v>
      </c>
      <c r="I111" s="171" t="s">
        <v>2155</v>
      </c>
      <c r="J111" s="600"/>
      <c r="K111" s="171" t="s">
        <v>2156</v>
      </c>
      <c r="L111" s="171"/>
      <c r="M111" s="435"/>
      <c r="N111" s="171" t="s">
        <v>2157</v>
      </c>
    </row>
    <row r="112" spans="1:14" ht="409.5">
      <c r="A112" s="711" t="s">
        <v>2175</v>
      </c>
      <c r="B112" s="719"/>
      <c r="C112" s="715"/>
      <c r="D112" s="171" t="s">
        <v>36</v>
      </c>
      <c r="E112" s="171" t="s">
        <v>2158</v>
      </c>
      <c r="F112" s="171" t="s">
        <v>174</v>
      </c>
      <c r="G112" s="171" t="s">
        <v>2159</v>
      </c>
      <c r="H112" s="433" t="s">
        <v>2160</v>
      </c>
      <c r="I112" s="171" t="s">
        <v>2161</v>
      </c>
      <c r="J112" s="600"/>
      <c r="K112" s="171" t="s">
        <v>2162</v>
      </c>
      <c r="L112" s="171"/>
      <c r="M112" s="435"/>
      <c r="N112" s="171" t="s">
        <v>2163</v>
      </c>
    </row>
    <row r="113" spans="1:14" s="58" customFormat="1" ht="297">
      <c r="A113" s="711" t="s">
        <v>2175</v>
      </c>
      <c r="B113" s="719"/>
      <c r="C113" s="715"/>
      <c r="D113" s="171" t="s">
        <v>62</v>
      </c>
      <c r="E113" s="171" t="s">
        <v>2164</v>
      </c>
      <c r="F113" s="171" t="s">
        <v>735</v>
      </c>
      <c r="G113" s="171" t="s">
        <v>2165</v>
      </c>
      <c r="H113" s="433" t="s">
        <v>2166</v>
      </c>
      <c r="I113" s="171" t="s">
        <v>2167</v>
      </c>
      <c r="J113" s="600"/>
      <c r="K113" s="171" t="s">
        <v>2168</v>
      </c>
      <c r="L113" s="638"/>
      <c r="M113" s="435"/>
      <c r="N113" s="171" t="s">
        <v>2169</v>
      </c>
    </row>
    <row r="114" spans="1:14" s="58" customFormat="1" ht="182.25" thickBot="1">
      <c r="A114" s="711" t="s">
        <v>2175</v>
      </c>
      <c r="B114" s="719"/>
      <c r="C114" s="715"/>
      <c r="D114" s="171" t="s">
        <v>2170</v>
      </c>
      <c r="E114" s="171" t="s">
        <v>2171</v>
      </c>
      <c r="F114" s="171" t="s">
        <v>174</v>
      </c>
      <c r="G114" s="171" t="s">
        <v>2172</v>
      </c>
      <c r="H114" s="433" t="s">
        <v>2173</v>
      </c>
      <c r="I114" s="171" t="s">
        <v>2174</v>
      </c>
      <c r="J114" s="600"/>
      <c r="K114" s="171"/>
      <c r="L114" s="435"/>
      <c r="M114" s="435"/>
      <c r="N114" s="171" t="s">
        <v>2163</v>
      </c>
    </row>
    <row r="115" spans="1:14" ht="330.75" thickBot="1">
      <c r="A115" s="711" t="s">
        <v>1040</v>
      </c>
      <c r="B115" s="719" t="s">
        <v>63</v>
      </c>
      <c r="C115" s="715" t="s">
        <v>106</v>
      </c>
      <c r="D115" s="711" t="s">
        <v>64</v>
      </c>
      <c r="E115" s="639" t="s">
        <v>1732</v>
      </c>
      <c r="F115" s="640" t="s">
        <v>715</v>
      </c>
      <c r="G115" s="640" t="s">
        <v>1733</v>
      </c>
      <c r="H115" s="641" t="s">
        <v>1734</v>
      </c>
      <c r="I115" s="640" t="s">
        <v>1735</v>
      </c>
      <c r="J115" s="642" t="s">
        <v>1736</v>
      </c>
      <c r="K115" s="640" t="s">
        <v>1737</v>
      </c>
      <c r="L115" s="643"/>
      <c r="M115" s="643" t="s">
        <v>1738</v>
      </c>
      <c r="N115" s="644" t="s">
        <v>1739</v>
      </c>
    </row>
    <row r="116" spans="1:14" s="58" customFormat="1" ht="409.5" thickBot="1">
      <c r="A116" s="711" t="s">
        <v>1040</v>
      </c>
      <c r="B116" s="719"/>
      <c r="C116" s="715"/>
      <c r="D116" s="711" t="s">
        <v>65</v>
      </c>
      <c r="E116" s="640" t="s">
        <v>1740</v>
      </c>
      <c r="F116" s="642" t="s">
        <v>174</v>
      </c>
      <c r="G116" s="640" t="s">
        <v>1741</v>
      </c>
      <c r="H116" s="645" t="s">
        <v>1742</v>
      </c>
      <c r="I116" s="640" t="s">
        <v>1735</v>
      </c>
      <c r="J116" s="642" t="s">
        <v>1743</v>
      </c>
      <c r="K116" s="640" t="s">
        <v>1744</v>
      </c>
      <c r="L116" s="643"/>
      <c r="M116" s="646" t="s">
        <v>1738</v>
      </c>
      <c r="N116" s="373" t="s">
        <v>1739</v>
      </c>
    </row>
    <row r="117" spans="1:14" s="58" customFormat="1" ht="409.5" thickBot="1">
      <c r="A117" s="711" t="s">
        <v>1040</v>
      </c>
      <c r="B117" s="719"/>
      <c r="C117" s="715"/>
      <c r="D117" s="711" t="s">
        <v>74</v>
      </c>
      <c r="E117" s="161" t="s">
        <v>1745</v>
      </c>
      <c r="F117" s="393" t="s">
        <v>715</v>
      </c>
      <c r="G117" s="161" t="s">
        <v>1746</v>
      </c>
      <c r="H117" s="373" t="s">
        <v>867</v>
      </c>
      <c r="I117" s="393" t="s">
        <v>1747</v>
      </c>
      <c r="J117" s="161"/>
      <c r="K117" s="391" t="s">
        <v>1577</v>
      </c>
      <c r="L117" s="393"/>
      <c r="M117" s="161"/>
      <c r="N117" s="161" t="s">
        <v>1739</v>
      </c>
    </row>
    <row r="118" spans="1:14" s="58" customFormat="1" ht="83.25" thickBot="1">
      <c r="A118" s="711" t="s">
        <v>1040</v>
      </c>
      <c r="B118" s="719"/>
      <c r="C118" s="715"/>
      <c r="D118" s="711" t="s">
        <v>3008</v>
      </c>
      <c r="E118" s="182" t="s">
        <v>1748</v>
      </c>
      <c r="F118" s="161" t="s">
        <v>221</v>
      </c>
      <c r="G118" s="393" t="s">
        <v>1704</v>
      </c>
      <c r="H118" s="161" t="s">
        <v>1749</v>
      </c>
      <c r="I118" s="393" t="s">
        <v>1750</v>
      </c>
      <c r="J118" s="640" t="s">
        <v>1743</v>
      </c>
      <c r="K118" s="161"/>
      <c r="L118" s="161"/>
      <c r="M118" s="393"/>
      <c r="N118" s="161" t="s">
        <v>1647</v>
      </c>
    </row>
    <row r="119" spans="1:14" s="58" customFormat="1" ht="83.25" thickBot="1">
      <c r="A119" s="711" t="s">
        <v>1040</v>
      </c>
      <c r="B119" s="719"/>
      <c r="C119" s="715"/>
      <c r="D119" s="711" t="s">
        <v>3009</v>
      </c>
      <c r="E119" s="182" t="s">
        <v>1751</v>
      </c>
      <c r="F119" s="161" t="s">
        <v>221</v>
      </c>
      <c r="G119" s="393" t="s">
        <v>1704</v>
      </c>
      <c r="H119" s="161" t="s">
        <v>1701</v>
      </c>
      <c r="I119" s="393" t="s">
        <v>1752</v>
      </c>
      <c r="J119" s="640" t="s">
        <v>1743</v>
      </c>
      <c r="K119" s="393"/>
      <c r="L119" s="161"/>
      <c r="M119" s="393"/>
      <c r="N119" s="161" t="s">
        <v>1647</v>
      </c>
    </row>
    <row r="120" spans="1:14" ht="148.5">
      <c r="A120" s="711" t="s">
        <v>2175</v>
      </c>
      <c r="B120" s="719" t="s">
        <v>66</v>
      </c>
      <c r="C120" s="715" t="s">
        <v>107</v>
      </c>
      <c r="D120" s="171" t="s">
        <v>67</v>
      </c>
      <c r="E120" s="171" t="s">
        <v>2176</v>
      </c>
      <c r="F120" s="171" t="s">
        <v>174</v>
      </c>
      <c r="G120" s="171" t="s">
        <v>2177</v>
      </c>
      <c r="H120" s="433" t="s">
        <v>2178</v>
      </c>
      <c r="I120" s="171" t="s">
        <v>2179</v>
      </c>
      <c r="J120" s="600"/>
      <c r="K120" s="171" t="s">
        <v>2180</v>
      </c>
      <c r="L120" s="435"/>
      <c r="M120" s="435"/>
      <c r="N120" s="171" t="s">
        <v>2181</v>
      </c>
    </row>
    <row r="121" spans="1:14" ht="148.5">
      <c r="A121" s="711" t="s">
        <v>2175</v>
      </c>
      <c r="B121" s="719"/>
      <c r="C121" s="715"/>
      <c r="D121" s="171" t="s">
        <v>68</v>
      </c>
      <c r="E121" s="171" t="s">
        <v>2182</v>
      </c>
      <c r="F121" s="171" t="s">
        <v>174</v>
      </c>
      <c r="G121" s="171" t="s">
        <v>2183</v>
      </c>
      <c r="H121" s="433" t="s">
        <v>2184</v>
      </c>
      <c r="I121" s="171" t="s">
        <v>2179</v>
      </c>
      <c r="J121" s="600"/>
      <c r="K121" s="171" t="s">
        <v>2180</v>
      </c>
      <c r="L121" s="435"/>
      <c r="M121" s="435"/>
      <c r="N121" s="171" t="s">
        <v>2181</v>
      </c>
    </row>
    <row r="122" spans="1:14" s="58" customFormat="1" ht="231">
      <c r="A122" s="711" t="s">
        <v>2175</v>
      </c>
      <c r="B122" s="719"/>
      <c r="C122" s="715"/>
      <c r="D122" s="171" t="s">
        <v>75</v>
      </c>
      <c r="E122" s="171" t="s">
        <v>2185</v>
      </c>
      <c r="F122" s="171" t="s">
        <v>174</v>
      </c>
      <c r="G122" s="171" t="s">
        <v>2186</v>
      </c>
      <c r="H122" s="433" t="s">
        <v>2187</v>
      </c>
      <c r="I122" s="171" t="s">
        <v>2179</v>
      </c>
      <c r="J122" s="600"/>
      <c r="K122" s="171" t="s">
        <v>2180</v>
      </c>
      <c r="L122" s="435"/>
      <c r="M122" s="435"/>
      <c r="N122" s="171" t="s">
        <v>2181</v>
      </c>
    </row>
    <row r="123" spans="1:14" s="58" customFormat="1" ht="247.5">
      <c r="A123" s="711" t="s">
        <v>2175</v>
      </c>
      <c r="B123" s="719"/>
      <c r="C123" s="715"/>
      <c r="D123" s="171" t="s">
        <v>2188</v>
      </c>
      <c r="E123" s="171" t="s">
        <v>2189</v>
      </c>
      <c r="F123" s="171" t="s">
        <v>174</v>
      </c>
      <c r="G123" s="171" t="s">
        <v>2190</v>
      </c>
      <c r="H123" s="433" t="s">
        <v>2191</v>
      </c>
      <c r="I123" s="171" t="s">
        <v>2179</v>
      </c>
      <c r="J123" s="600"/>
      <c r="K123" s="171" t="s">
        <v>2180</v>
      </c>
      <c r="L123" s="435"/>
      <c r="M123" s="435"/>
      <c r="N123" s="171" t="s">
        <v>2192</v>
      </c>
    </row>
    <row r="124" spans="1:14" ht="132">
      <c r="A124" s="711" t="s">
        <v>1357</v>
      </c>
      <c r="B124" s="721" t="s">
        <v>69</v>
      </c>
      <c r="C124" s="723" t="s">
        <v>108</v>
      </c>
      <c r="D124" s="711" t="s">
        <v>70</v>
      </c>
      <c r="E124" s="711" t="s">
        <v>1379</v>
      </c>
      <c r="F124" s="711" t="s">
        <v>1344</v>
      </c>
      <c r="G124" s="711" t="s">
        <v>1380</v>
      </c>
      <c r="H124" s="588">
        <v>0</v>
      </c>
      <c r="I124" s="711" t="s">
        <v>1382</v>
      </c>
      <c r="J124" s="600" t="s">
        <v>738</v>
      </c>
      <c r="K124" s="711"/>
      <c r="L124" s="171"/>
      <c r="M124" s="152"/>
      <c r="N124" s="254" t="s">
        <v>1381</v>
      </c>
    </row>
    <row r="125" spans="1:14" ht="215.25" thickBot="1">
      <c r="A125" s="711" t="s">
        <v>2435</v>
      </c>
      <c r="B125" s="722"/>
      <c r="C125" s="724"/>
      <c r="D125" s="711" t="s">
        <v>76</v>
      </c>
      <c r="E125" s="711" t="s">
        <v>2470</v>
      </c>
      <c r="F125" s="711" t="s">
        <v>232</v>
      </c>
      <c r="G125" s="711" t="s">
        <v>2471</v>
      </c>
      <c r="H125" s="485">
        <v>2500000</v>
      </c>
      <c r="I125" s="711" t="s">
        <v>2472</v>
      </c>
      <c r="J125" s="601"/>
      <c r="K125" s="711"/>
      <c r="L125" s="152"/>
      <c r="M125" s="152" t="s">
        <v>2443</v>
      </c>
      <c r="N125" s="254" t="s">
        <v>2473</v>
      </c>
    </row>
    <row r="126" spans="1:14" ht="149.25" thickBot="1">
      <c r="A126" s="711" t="s">
        <v>1040</v>
      </c>
      <c r="B126" s="721" t="s">
        <v>78</v>
      </c>
      <c r="C126" s="723" t="s">
        <v>109</v>
      </c>
      <c r="D126" s="711" t="s">
        <v>79</v>
      </c>
      <c r="E126" s="639" t="s">
        <v>1753</v>
      </c>
      <c r="F126" s="640" t="s">
        <v>174</v>
      </c>
      <c r="G126" s="642" t="s">
        <v>1754</v>
      </c>
      <c r="H126" s="640" t="s">
        <v>1755</v>
      </c>
      <c r="I126" s="642" t="s">
        <v>1735</v>
      </c>
      <c r="J126" s="640" t="s">
        <v>1743</v>
      </c>
      <c r="K126" s="642" t="s">
        <v>1744</v>
      </c>
      <c r="L126" s="643"/>
      <c r="M126" s="646"/>
      <c r="N126" s="373" t="s">
        <v>1756</v>
      </c>
    </row>
    <row r="127" spans="1:14" ht="148.5">
      <c r="A127" s="711" t="s">
        <v>2435</v>
      </c>
      <c r="B127" s="722"/>
      <c r="C127" s="724"/>
      <c r="D127" s="711" t="s">
        <v>80</v>
      </c>
      <c r="E127" s="711" t="s">
        <v>2474</v>
      </c>
      <c r="F127" s="711" t="s">
        <v>1560</v>
      </c>
      <c r="G127" s="711" t="s">
        <v>2475</v>
      </c>
      <c r="H127" s="588">
        <v>1000</v>
      </c>
      <c r="I127" s="711" t="s">
        <v>2476</v>
      </c>
      <c r="J127" s="601" t="s">
        <v>2477</v>
      </c>
      <c r="K127" s="711"/>
      <c r="L127" s="152"/>
      <c r="M127" s="152" t="s">
        <v>2478</v>
      </c>
      <c r="N127" s="254" t="s">
        <v>2479</v>
      </c>
    </row>
    <row r="128" spans="1:14" s="58" customFormat="1" ht="132">
      <c r="A128" s="711" t="s">
        <v>2435</v>
      </c>
      <c r="B128" s="722"/>
      <c r="C128" s="724"/>
      <c r="D128" s="711" t="s">
        <v>81</v>
      </c>
      <c r="E128" s="711" t="s">
        <v>2480</v>
      </c>
      <c r="F128" s="711" t="s">
        <v>2481</v>
      </c>
      <c r="G128" s="711" t="s">
        <v>2482</v>
      </c>
      <c r="H128" s="588">
        <v>3000</v>
      </c>
      <c r="I128" s="711" t="s">
        <v>2483</v>
      </c>
      <c r="J128" s="601"/>
      <c r="K128" s="711"/>
      <c r="L128" s="152"/>
      <c r="M128" s="152" t="s">
        <v>2478</v>
      </c>
      <c r="N128" s="254" t="s">
        <v>2460</v>
      </c>
    </row>
    <row r="129" spans="1:14" s="58" customFormat="1" ht="132">
      <c r="A129" s="711" t="s">
        <v>2435</v>
      </c>
      <c r="B129" s="722"/>
      <c r="C129" s="724"/>
      <c r="D129" s="711" t="s">
        <v>3010</v>
      </c>
      <c r="E129" s="711" t="s">
        <v>2484</v>
      </c>
      <c r="F129" s="711" t="s">
        <v>267</v>
      </c>
      <c r="G129" s="711" t="s">
        <v>2485</v>
      </c>
      <c r="H129" s="588">
        <v>1500</v>
      </c>
      <c r="I129" s="711" t="s">
        <v>2486</v>
      </c>
      <c r="J129" s="601"/>
      <c r="K129" s="711"/>
      <c r="L129" s="152"/>
      <c r="M129" s="152" t="s">
        <v>2478</v>
      </c>
      <c r="N129" s="254" t="s">
        <v>2487</v>
      </c>
    </row>
    <row r="130" spans="1:14" ht="18.75" customHeight="1">
      <c r="A130" s="726" t="s">
        <v>110</v>
      </c>
      <c r="B130" s="727"/>
      <c r="C130" s="727"/>
      <c r="D130" s="727"/>
      <c r="E130" s="727"/>
      <c r="F130" s="727"/>
      <c r="G130" s="727"/>
      <c r="H130" s="727"/>
      <c r="I130" s="727"/>
      <c r="J130" s="727"/>
      <c r="K130" s="727"/>
      <c r="L130" s="727"/>
      <c r="M130" s="727"/>
      <c r="N130" s="728"/>
    </row>
    <row r="131" spans="1:14" ht="264">
      <c r="A131" s="711" t="s">
        <v>2175</v>
      </c>
      <c r="B131" s="719" t="s">
        <v>111</v>
      </c>
      <c r="C131" s="715" t="s">
        <v>115</v>
      </c>
      <c r="D131" s="171" t="s">
        <v>112</v>
      </c>
      <c r="E131" s="171" t="s">
        <v>2193</v>
      </c>
      <c r="F131" s="171" t="s">
        <v>2194</v>
      </c>
      <c r="G131" s="171" t="s">
        <v>2195</v>
      </c>
      <c r="H131" s="433" t="s">
        <v>2196</v>
      </c>
      <c r="I131" s="171" t="s">
        <v>2197</v>
      </c>
      <c r="J131" s="601" t="s">
        <v>2198</v>
      </c>
      <c r="K131" s="171" t="s">
        <v>2199</v>
      </c>
      <c r="L131" s="435"/>
      <c r="M131" s="435"/>
      <c r="N131" s="171" t="s">
        <v>2200</v>
      </c>
    </row>
    <row r="132" spans="1:14" ht="148.5">
      <c r="A132" s="711" t="s">
        <v>2175</v>
      </c>
      <c r="B132" s="719"/>
      <c r="C132" s="715"/>
      <c r="D132" s="171" t="s">
        <v>113</v>
      </c>
      <c r="E132" s="171" t="s">
        <v>2201</v>
      </c>
      <c r="F132" s="171" t="s">
        <v>221</v>
      </c>
      <c r="G132" s="171" t="s">
        <v>2202</v>
      </c>
      <c r="H132" s="171"/>
      <c r="I132" s="171" t="s">
        <v>2203</v>
      </c>
      <c r="J132" s="601"/>
      <c r="K132" s="171" t="s">
        <v>2204</v>
      </c>
      <c r="L132" s="171" t="s">
        <v>2205</v>
      </c>
      <c r="M132" s="171" t="s">
        <v>2206</v>
      </c>
      <c r="N132" s="171" t="s">
        <v>2207</v>
      </c>
    </row>
    <row r="133" spans="1:14" s="58" customFormat="1" ht="297">
      <c r="A133" s="711" t="s">
        <v>2175</v>
      </c>
      <c r="B133" s="719"/>
      <c r="C133" s="715"/>
      <c r="D133" s="171" t="s">
        <v>26</v>
      </c>
      <c r="E133" s="171" t="s">
        <v>2208</v>
      </c>
      <c r="F133" s="171" t="s">
        <v>735</v>
      </c>
      <c r="G133" s="171" t="s">
        <v>2209</v>
      </c>
      <c r="H133" s="433" t="s">
        <v>2210</v>
      </c>
      <c r="I133" s="171" t="s">
        <v>2211</v>
      </c>
      <c r="J133" s="600"/>
      <c r="K133" s="171"/>
      <c r="L133" s="435"/>
      <c r="M133" s="435"/>
      <c r="N133" s="171" t="s">
        <v>2212</v>
      </c>
    </row>
    <row r="134" spans="1:14" s="58" customFormat="1" ht="280.5">
      <c r="A134" s="711" t="s">
        <v>2175</v>
      </c>
      <c r="B134" s="719"/>
      <c r="C134" s="715"/>
      <c r="D134" s="171" t="s">
        <v>2213</v>
      </c>
      <c r="E134" s="171" t="s">
        <v>2214</v>
      </c>
      <c r="F134" s="171" t="s">
        <v>735</v>
      </c>
      <c r="G134" s="171" t="s">
        <v>2215</v>
      </c>
      <c r="H134" s="171" t="s">
        <v>2216</v>
      </c>
      <c r="I134" s="171" t="s">
        <v>2211</v>
      </c>
      <c r="J134" s="600"/>
      <c r="K134" s="171"/>
      <c r="L134" s="435"/>
      <c r="M134" s="435"/>
      <c r="N134" s="171" t="s">
        <v>2212</v>
      </c>
    </row>
    <row r="135" spans="1:14" s="58" customFormat="1" ht="330">
      <c r="A135" s="711" t="s">
        <v>2175</v>
      </c>
      <c r="B135" s="719"/>
      <c r="C135" s="715"/>
      <c r="D135" s="171" t="s">
        <v>2217</v>
      </c>
      <c r="E135" s="171" t="s">
        <v>2218</v>
      </c>
      <c r="F135" s="171" t="s">
        <v>735</v>
      </c>
      <c r="G135" s="171" t="s">
        <v>2219</v>
      </c>
      <c r="H135" s="171" t="s">
        <v>2220</v>
      </c>
      <c r="I135" s="171" t="s">
        <v>2211</v>
      </c>
      <c r="J135" s="171"/>
      <c r="K135" s="171"/>
      <c r="L135" s="171"/>
      <c r="M135" s="171"/>
      <c r="N135" s="171" t="s">
        <v>2212</v>
      </c>
    </row>
    <row r="136" spans="1:14" s="58" customFormat="1" ht="198">
      <c r="A136" s="711" t="s">
        <v>2175</v>
      </c>
      <c r="B136" s="719"/>
      <c r="C136" s="715"/>
      <c r="D136" s="171" t="s">
        <v>2221</v>
      </c>
      <c r="E136" s="171" t="s">
        <v>2222</v>
      </c>
      <c r="F136" s="171" t="s">
        <v>174</v>
      </c>
      <c r="G136" s="171" t="s">
        <v>2223</v>
      </c>
      <c r="H136" s="171" t="s">
        <v>2224</v>
      </c>
      <c r="I136" s="171" t="s">
        <v>2225</v>
      </c>
      <c r="J136" s="171"/>
      <c r="K136" s="171" t="s">
        <v>2226</v>
      </c>
      <c r="L136" s="171"/>
      <c r="M136" s="171"/>
      <c r="N136" s="171" t="s">
        <v>2227</v>
      </c>
    </row>
    <row r="137" spans="1:14" ht="231">
      <c r="A137" s="711" t="s">
        <v>2175</v>
      </c>
      <c r="B137" s="711" t="s">
        <v>127</v>
      </c>
      <c r="C137" s="712" t="s">
        <v>116</v>
      </c>
      <c r="D137" s="711" t="s">
        <v>114</v>
      </c>
      <c r="E137" s="171" t="s">
        <v>2228</v>
      </c>
      <c r="F137" s="171" t="s">
        <v>174</v>
      </c>
      <c r="G137" s="171" t="s">
        <v>2229</v>
      </c>
      <c r="H137" s="171" t="s">
        <v>2230</v>
      </c>
      <c r="I137" s="171" t="s">
        <v>2231</v>
      </c>
      <c r="J137" s="171"/>
      <c r="K137" s="171" t="s">
        <v>2232</v>
      </c>
      <c r="L137" s="171" t="s">
        <v>2233</v>
      </c>
      <c r="M137" s="171" t="s">
        <v>2234</v>
      </c>
      <c r="N137" s="171" t="s">
        <v>2235</v>
      </c>
    </row>
    <row r="138" spans="1:14" ht="132">
      <c r="A138" s="711" t="s">
        <v>2325</v>
      </c>
      <c r="B138" s="719" t="s">
        <v>128</v>
      </c>
      <c r="C138" s="715" t="s">
        <v>117</v>
      </c>
      <c r="D138" s="711" t="s">
        <v>129</v>
      </c>
      <c r="E138" s="711" t="s">
        <v>2323</v>
      </c>
      <c r="F138" s="711" t="s">
        <v>386</v>
      </c>
      <c r="G138" s="711" t="s">
        <v>2324</v>
      </c>
      <c r="H138" s="647">
        <v>200000</v>
      </c>
      <c r="I138" s="711" t="s">
        <v>2325</v>
      </c>
      <c r="J138" s="601" t="s">
        <v>2326</v>
      </c>
      <c r="K138" s="711" t="s">
        <v>2327</v>
      </c>
      <c r="L138" s="254" t="s">
        <v>2328</v>
      </c>
      <c r="M138" s="152" t="s">
        <v>2327</v>
      </c>
      <c r="N138" s="254" t="s">
        <v>2329</v>
      </c>
    </row>
    <row r="139" spans="1:14" ht="132">
      <c r="A139" s="711" t="s">
        <v>2325</v>
      </c>
      <c r="B139" s="719"/>
      <c r="C139" s="715"/>
      <c r="D139" s="711" t="s">
        <v>130</v>
      </c>
      <c r="E139" s="711" t="s">
        <v>2330</v>
      </c>
      <c r="F139" s="711" t="s">
        <v>2331</v>
      </c>
      <c r="G139" s="711" t="s">
        <v>2332</v>
      </c>
      <c r="H139" s="647" t="s">
        <v>2333</v>
      </c>
      <c r="I139" s="711" t="s">
        <v>2325</v>
      </c>
      <c r="J139" s="601" t="s">
        <v>2326</v>
      </c>
      <c r="K139" s="711" t="s">
        <v>2334</v>
      </c>
      <c r="L139" s="254" t="s">
        <v>2335</v>
      </c>
      <c r="M139" s="152"/>
      <c r="N139" s="152"/>
    </row>
    <row r="140" spans="1:14" s="58" customFormat="1" ht="115.5">
      <c r="A140" s="711" t="s">
        <v>2325</v>
      </c>
      <c r="B140" s="719"/>
      <c r="C140" s="715"/>
      <c r="D140" s="711" t="s">
        <v>131</v>
      </c>
      <c r="E140" s="711" t="s">
        <v>2336</v>
      </c>
      <c r="F140" s="711" t="s">
        <v>2337</v>
      </c>
      <c r="G140" s="648" t="s">
        <v>2338</v>
      </c>
      <c r="H140" s="588">
        <v>148000000</v>
      </c>
      <c r="I140" s="711" t="s">
        <v>2339</v>
      </c>
      <c r="J140" s="601" t="s">
        <v>2326</v>
      </c>
      <c r="K140" s="711" t="s">
        <v>2340</v>
      </c>
      <c r="L140" s="152"/>
      <c r="M140" s="152"/>
      <c r="N140" s="254" t="s">
        <v>2341</v>
      </c>
    </row>
    <row r="141" spans="1:14" s="58" customFormat="1" ht="132">
      <c r="A141" s="711" t="s">
        <v>2325</v>
      </c>
      <c r="B141" s="719"/>
      <c r="C141" s="715"/>
      <c r="D141" s="711" t="s">
        <v>2342</v>
      </c>
      <c r="E141" s="711" t="s">
        <v>2343</v>
      </c>
      <c r="F141" s="711" t="s">
        <v>386</v>
      </c>
      <c r="G141" s="711" t="s">
        <v>2344</v>
      </c>
      <c r="H141" s="649" t="s">
        <v>2345</v>
      </c>
      <c r="I141" s="711" t="s">
        <v>2346</v>
      </c>
      <c r="J141" s="601" t="s">
        <v>2327</v>
      </c>
      <c r="K141" s="711" t="s">
        <v>2347</v>
      </c>
      <c r="L141" s="152" t="s">
        <v>2327</v>
      </c>
      <c r="M141" s="152" t="s">
        <v>2327</v>
      </c>
      <c r="N141" s="152" t="s">
        <v>2348</v>
      </c>
    </row>
    <row r="142" spans="1:14" s="58" customFormat="1" ht="198">
      <c r="A142" s="711" t="s">
        <v>2325</v>
      </c>
      <c r="B142" s="719"/>
      <c r="C142" s="715"/>
      <c r="D142" s="711" t="s">
        <v>2349</v>
      </c>
      <c r="E142" s="711" t="s">
        <v>2350</v>
      </c>
      <c r="F142" s="711" t="s">
        <v>1336</v>
      </c>
      <c r="G142" s="711" t="s">
        <v>2351</v>
      </c>
      <c r="H142" s="588" t="s">
        <v>2352</v>
      </c>
      <c r="I142" s="711" t="s">
        <v>2353</v>
      </c>
      <c r="J142" s="601" t="s">
        <v>2327</v>
      </c>
      <c r="K142" s="711" t="s">
        <v>2354</v>
      </c>
      <c r="L142" s="484" t="s">
        <v>2327</v>
      </c>
      <c r="M142" s="484" t="s">
        <v>2327</v>
      </c>
      <c r="N142" s="711" t="s">
        <v>2355</v>
      </c>
    </row>
    <row r="143" spans="1:14" s="58" customFormat="1" ht="132">
      <c r="A143" s="711" t="s">
        <v>2325</v>
      </c>
      <c r="B143" s="719"/>
      <c r="C143" s="715"/>
      <c r="D143" s="711" t="s">
        <v>2356</v>
      </c>
      <c r="E143" s="711" t="s">
        <v>2357</v>
      </c>
      <c r="F143" s="711" t="s">
        <v>1831</v>
      </c>
      <c r="G143" s="711" t="s">
        <v>2358</v>
      </c>
      <c r="H143" s="588" t="s">
        <v>2359</v>
      </c>
      <c r="I143" s="711" t="s">
        <v>2360</v>
      </c>
      <c r="J143" s="601" t="s">
        <v>2327</v>
      </c>
      <c r="K143" s="711" t="s">
        <v>2327</v>
      </c>
      <c r="L143" s="152" t="s">
        <v>2327</v>
      </c>
      <c r="M143" s="152"/>
      <c r="N143" s="254" t="s">
        <v>2355</v>
      </c>
    </row>
    <row r="144" spans="1:14" s="58" customFormat="1" ht="409.5">
      <c r="A144" s="711" t="s">
        <v>2325</v>
      </c>
      <c r="B144" s="719"/>
      <c r="C144" s="715"/>
      <c r="D144" s="711" t="s">
        <v>2361</v>
      </c>
      <c r="E144" s="711" t="s">
        <v>2362</v>
      </c>
      <c r="F144" s="711" t="s">
        <v>386</v>
      </c>
      <c r="G144" s="711" t="s">
        <v>2363</v>
      </c>
      <c r="H144" s="588" t="s">
        <v>2364</v>
      </c>
      <c r="I144" s="711" t="s">
        <v>2365</v>
      </c>
      <c r="J144" s="601" t="s">
        <v>2326</v>
      </c>
      <c r="K144" s="711" t="s">
        <v>2366</v>
      </c>
      <c r="L144" s="152"/>
      <c r="M144" s="152"/>
      <c r="N144" s="254" t="s">
        <v>2355</v>
      </c>
    </row>
    <row r="145" spans="1:14" s="58" customFormat="1" ht="409.5">
      <c r="A145" s="711" t="s">
        <v>2325</v>
      </c>
      <c r="B145" s="719"/>
      <c r="C145" s="715"/>
      <c r="D145" s="711" t="s">
        <v>2367</v>
      </c>
      <c r="E145" s="711" t="s">
        <v>2368</v>
      </c>
      <c r="F145" s="711" t="s">
        <v>386</v>
      </c>
      <c r="G145" s="711" t="s">
        <v>2369</v>
      </c>
      <c r="H145" s="588">
        <v>60000</v>
      </c>
      <c r="I145" s="711" t="s">
        <v>2370</v>
      </c>
      <c r="J145" s="601" t="s">
        <v>2326</v>
      </c>
      <c r="K145" s="711" t="s">
        <v>2371</v>
      </c>
      <c r="L145" s="152" t="s">
        <v>2372</v>
      </c>
      <c r="M145" s="152" t="s">
        <v>2371</v>
      </c>
      <c r="N145" s="254" t="s">
        <v>2373</v>
      </c>
    </row>
    <row r="146" spans="1:14" s="58" customFormat="1" ht="363">
      <c r="A146" s="711" t="s">
        <v>2325</v>
      </c>
      <c r="B146" s="719"/>
      <c r="C146" s="715"/>
      <c r="D146" s="711" t="s">
        <v>2374</v>
      </c>
      <c r="E146" s="708" t="s">
        <v>2375</v>
      </c>
      <c r="F146" s="708" t="s">
        <v>2337</v>
      </c>
      <c r="G146" s="708" t="s">
        <v>2376</v>
      </c>
      <c r="H146" s="650"/>
      <c r="I146" s="708" t="s">
        <v>2325</v>
      </c>
      <c r="J146" s="651" t="s">
        <v>2326</v>
      </c>
      <c r="K146" s="708" t="s">
        <v>2334</v>
      </c>
      <c r="L146" s="956" t="s">
        <v>2371</v>
      </c>
      <c r="M146" s="956" t="s">
        <v>2371</v>
      </c>
      <c r="N146" s="956" t="s">
        <v>2371</v>
      </c>
    </row>
    <row r="147" spans="1:14" s="58" customFormat="1" ht="99">
      <c r="A147" s="711" t="s">
        <v>2325</v>
      </c>
      <c r="B147" s="719"/>
      <c r="C147" s="715"/>
      <c r="D147" s="651" t="s">
        <v>2377</v>
      </c>
      <c r="E147" s="652" t="s">
        <v>2378</v>
      </c>
      <c r="F147" s="652" t="s">
        <v>2337</v>
      </c>
      <c r="G147" s="652" t="s">
        <v>2379</v>
      </c>
      <c r="H147" s="653">
        <v>4050</v>
      </c>
      <c r="I147" s="652" t="s">
        <v>2325</v>
      </c>
      <c r="J147" s="652" t="s">
        <v>2326</v>
      </c>
      <c r="K147" s="652" t="s">
        <v>2371</v>
      </c>
      <c r="L147" s="652" t="s">
        <v>2371</v>
      </c>
      <c r="M147" s="652" t="s">
        <v>2371</v>
      </c>
      <c r="N147" s="652" t="s">
        <v>2380</v>
      </c>
    </row>
    <row r="148" spans="1:14" s="58" customFormat="1" ht="99">
      <c r="A148" s="711" t="s">
        <v>2325</v>
      </c>
      <c r="B148" s="719"/>
      <c r="C148" s="715"/>
      <c r="D148" s="171" t="s">
        <v>2381</v>
      </c>
      <c r="E148" s="171" t="s">
        <v>2382</v>
      </c>
      <c r="F148" s="171" t="s">
        <v>2337</v>
      </c>
      <c r="G148" s="171" t="s">
        <v>2383</v>
      </c>
      <c r="H148" s="171">
        <v>1350</v>
      </c>
      <c r="I148" s="171" t="s">
        <v>2325</v>
      </c>
      <c r="J148" s="171" t="s">
        <v>2326</v>
      </c>
      <c r="K148" s="171"/>
      <c r="L148" s="171"/>
      <c r="M148" s="171"/>
      <c r="N148" s="171" t="s">
        <v>2355</v>
      </c>
    </row>
    <row r="149" spans="1:14" s="58" customFormat="1" ht="115.5">
      <c r="A149" s="711" t="s">
        <v>2325</v>
      </c>
      <c r="B149" s="719"/>
      <c r="C149" s="715"/>
      <c r="D149" s="171" t="s">
        <v>2386</v>
      </c>
      <c r="E149" s="709" t="s">
        <v>2384</v>
      </c>
      <c r="F149" s="709" t="s">
        <v>807</v>
      </c>
      <c r="G149" s="709" t="s">
        <v>2385</v>
      </c>
      <c r="H149" s="654">
        <v>53000000</v>
      </c>
      <c r="I149" s="709" t="s">
        <v>2325</v>
      </c>
      <c r="J149" s="655" t="s">
        <v>2326</v>
      </c>
      <c r="K149" s="709" t="s">
        <v>2371</v>
      </c>
      <c r="L149" s="957" t="s">
        <v>2371</v>
      </c>
      <c r="M149" s="957" t="s">
        <v>2371</v>
      </c>
      <c r="N149" s="958" t="s">
        <v>2355</v>
      </c>
    </row>
    <row r="150" spans="1:14" ht="396">
      <c r="A150" s="711" t="s">
        <v>2175</v>
      </c>
      <c r="B150" s="711" t="s">
        <v>132</v>
      </c>
      <c r="C150" s="712" t="s">
        <v>118</v>
      </c>
      <c r="D150" s="711" t="s">
        <v>48</v>
      </c>
      <c r="E150" s="171" t="s">
        <v>2236</v>
      </c>
      <c r="F150" s="171" t="s">
        <v>174</v>
      </c>
      <c r="G150" s="171" t="s">
        <v>2237</v>
      </c>
      <c r="H150" s="656" t="s">
        <v>2238</v>
      </c>
      <c r="I150" s="171" t="s">
        <v>2239</v>
      </c>
      <c r="J150" s="600"/>
      <c r="K150" s="171" t="s">
        <v>2240</v>
      </c>
      <c r="L150" s="435"/>
      <c r="M150" s="171" t="s">
        <v>2241</v>
      </c>
      <c r="N150" s="171" t="s">
        <v>2242</v>
      </c>
    </row>
    <row r="151" spans="1:14" ht="198">
      <c r="A151" s="711" t="s">
        <v>1829</v>
      </c>
      <c r="B151" s="721" t="s">
        <v>133</v>
      </c>
      <c r="C151" s="723" t="s">
        <v>119</v>
      </c>
      <c r="D151" s="711" t="s">
        <v>134</v>
      </c>
      <c r="E151" s="711" t="s">
        <v>1815</v>
      </c>
      <c r="F151" s="711" t="s">
        <v>1816</v>
      </c>
      <c r="G151" s="711" t="s">
        <v>1817</v>
      </c>
      <c r="H151" s="711" t="s">
        <v>1818</v>
      </c>
      <c r="I151" s="588" t="s">
        <v>1819</v>
      </c>
      <c r="J151" s="711" t="s">
        <v>1820</v>
      </c>
      <c r="K151" s="601" t="s">
        <v>1821</v>
      </c>
      <c r="L151" s="711" t="s">
        <v>1822</v>
      </c>
      <c r="M151" s="152"/>
      <c r="N151" s="711" t="s">
        <v>1823</v>
      </c>
    </row>
    <row r="152" spans="1:14" ht="231">
      <c r="A152" s="711" t="s">
        <v>1829</v>
      </c>
      <c r="B152" s="722"/>
      <c r="C152" s="724"/>
      <c r="D152" s="711" t="s">
        <v>135</v>
      </c>
      <c r="E152" s="711" t="s">
        <v>1824</v>
      </c>
      <c r="F152" s="711" t="s">
        <v>1825</v>
      </c>
      <c r="G152" s="711" t="s">
        <v>1826</v>
      </c>
      <c r="H152" s="588"/>
      <c r="I152" s="711" t="s">
        <v>1827</v>
      </c>
      <c r="J152" s="601" t="s">
        <v>1820</v>
      </c>
      <c r="K152" s="601" t="s">
        <v>1821</v>
      </c>
      <c r="L152" s="711" t="s">
        <v>1822</v>
      </c>
      <c r="M152" s="711"/>
      <c r="N152" s="711" t="s">
        <v>1828</v>
      </c>
    </row>
    <row r="153" spans="1:14" ht="165">
      <c r="A153" s="711" t="s">
        <v>1070</v>
      </c>
      <c r="B153" s="719" t="s">
        <v>136</v>
      </c>
      <c r="C153" s="715" t="s">
        <v>120</v>
      </c>
      <c r="D153" s="711" t="s">
        <v>137</v>
      </c>
      <c r="E153" s="589" t="s">
        <v>1260</v>
      </c>
      <c r="F153" s="711" t="s">
        <v>232</v>
      </c>
      <c r="G153" s="711" t="s">
        <v>1261</v>
      </c>
      <c r="H153" s="588" t="s">
        <v>1262</v>
      </c>
      <c r="I153" s="254" t="s">
        <v>1263</v>
      </c>
      <c r="J153" s="589" t="s">
        <v>1264</v>
      </c>
      <c r="K153" s="152" t="s">
        <v>1265</v>
      </c>
      <c r="L153" s="152" t="s">
        <v>1266</v>
      </c>
      <c r="M153" s="254" t="s">
        <v>1267</v>
      </c>
      <c r="N153" s="711" t="s">
        <v>1268</v>
      </c>
    </row>
    <row r="154" spans="1:14" ht="198">
      <c r="A154" s="711" t="s">
        <v>1829</v>
      </c>
      <c r="B154" s="719"/>
      <c r="C154" s="715"/>
      <c r="D154" s="711" t="s">
        <v>138</v>
      </c>
      <c r="E154" s="711" t="s">
        <v>1830</v>
      </c>
      <c r="F154" s="711" t="s">
        <v>1831</v>
      </c>
      <c r="G154" s="711" t="s">
        <v>1832</v>
      </c>
      <c r="H154" s="588" t="s">
        <v>1833</v>
      </c>
      <c r="I154" s="588" t="s">
        <v>1834</v>
      </c>
      <c r="J154" s="711" t="s">
        <v>1835</v>
      </c>
      <c r="K154" s="601" t="s">
        <v>1836</v>
      </c>
      <c r="L154" s="152"/>
      <c r="M154" s="152"/>
      <c r="N154" s="711" t="s">
        <v>1828</v>
      </c>
    </row>
    <row r="155" spans="1:14" s="58" customFormat="1" ht="198">
      <c r="A155" s="711" t="s">
        <v>1829</v>
      </c>
      <c r="B155" s="719"/>
      <c r="C155" s="715"/>
      <c r="D155" s="711" t="s">
        <v>139</v>
      </c>
      <c r="E155" s="711" t="s">
        <v>1837</v>
      </c>
      <c r="F155" s="711" t="s">
        <v>1838</v>
      </c>
      <c r="G155" s="711" t="s">
        <v>1839</v>
      </c>
      <c r="H155" s="588" t="s">
        <v>1840</v>
      </c>
      <c r="I155" s="588" t="s">
        <v>1841</v>
      </c>
      <c r="J155" s="711" t="s">
        <v>1835</v>
      </c>
      <c r="K155" s="711" t="s">
        <v>1836</v>
      </c>
      <c r="L155" s="152"/>
      <c r="M155" s="152"/>
      <c r="N155" s="711" t="s">
        <v>1828</v>
      </c>
    </row>
    <row r="156" spans="1:14" ht="18.75" customHeight="1">
      <c r="A156" s="716" t="s">
        <v>121</v>
      </c>
      <c r="B156" s="717"/>
      <c r="C156" s="717"/>
      <c r="D156" s="717"/>
      <c r="E156" s="717"/>
      <c r="F156" s="717"/>
      <c r="G156" s="717"/>
      <c r="H156" s="717"/>
      <c r="I156" s="717"/>
      <c r="J156" s="717"/>
      <c r="K156" s="718"/>
      <c r="L156" s="947"/>
      <c r="M156" s="947"/>
      <c r="N156" s="947"/>
    </row>
    <row r="157" spans="1:14" ht="283.5">
      <c r="A157" s="711" t="s">
        <v>1842</v>
      </c>
      <c r="B157" s="719" t="s">
        <v>140</v>
      </c>
      <c r="C157" s="715" t="s">
        <v>77</v>
      </c>
      <c r="D157" s="711" t="s">
        <v>145</v>
      </c>
      <c r="E157" s="61" t="s">
        <v>1967</v>
      </c>
      <c r="F157" s="61" t="s">
        <v>232</v>
      </c>
      <c r="G157" s="61" t="s">
        <v>1968</v>
      </c>
      <c r="H157" s="309" t="s">
        <v>858</v>
      </c>
      <c r="I157" s="61" t="s">
        <v>1969</v>
      </c>
      <c r="J157" s="61" t="s">
        <v>1970</v>
      </c>
      <c r="K157" s="61"/>
      <c r="L157" s="61" t="s">
        <v>1971</v>
      </c>
      <c r="M157" s="421"/>
      <c r="N157" s="310" t="s">
        <v>1966</v>
      </c>
    </row>
    <row r="158" spans="1:14" s="58" customFormat="1" ht="409.5">
      <c r="A158" s="711" t="s">
        <v>2635</v>
      </c>
      <c r="B158" s="719"/>
      <c r="C158" s="715"/>
      <c r="D158" s="711" t="s">
        <v>146</v>
      </c>
      <c r="E158" s="657" t="s">
        <v>2872</v>
      </c>
      <c r="F158" s="658" t="s">
        <v>1125</v>
      </c>
      <c r="G158" s="658" t="s">
        <v>3036</v>
      </c>
      <c r="H158" s="659">
        <v>10000</v>
      </c>
      <c r="I158" s="658" t="s">
        <v>2873</v>
      </c>
      <c r="J158" s="658" t="s">
        <v>2874</v>
      </c>
      <c r="K158" s="658" t="s">
        <v>2875</v>
      </c>
      <c r="L158" s="571"/>
      <c r="M158" s="571"/>
      <c r="N158" s="599" t="s">
        <v>2875</v>
      </c>
    </row>
    <row r="159" spans="1:14" s="58" customFormat="1" ht="378">
      <c r="A159" s="711" t="s">
        <v>2635</v>
      </c>
      <c r="B159" s="719"/>
      <c r="C159" s="715"/>
      <c r="D159" s="711" t="s">
        <v>147</v>
      </c>
      <c r="E159" s="660" t="s">
        <v>2876</v>
      </c>
      <c r="F159" s="658" t="s">
        <v>1125</v>
      </c>
      <c r="G159" s="661" t="s">
        <v>3037</v>
      </c>
      <c r="H159" s="662">
        <v>15000</v>
      </c>
      <c r="I159" s="661" t="s">
        <v>2877</v>
      </c>
      <c r="J159" s="661" t="s">
        <v>2878</v>
      </c>
      <c r="K159" s="661" t="s">
        <v>2875</v>
      </c>
      <c r="L159" s="578"/>
      <c r="M159" s="578"/>
      <c r="N159" s="592" t="s">
        <v>2875</v>
      </c>
    </row>
    <row r="160" spans="1:14" ht="214.5">
      <c r="A160" s="711" t="s">
        <v>2635</v>
      </c>
      <c r="B160" s="719"/>
      <c r="C160" s="715"/>
      <c r="D160" s="711" t="s">
        <v>3011</v>
      </c>
      <c r="E160" s="663" t="s">
        <v>2882</v>
      </c>
      <c r="F160" s="658" t="s">
        <v>1125</v>
      </c>
      <c r="G160" s="664" t="s">
        <v>3038</v>
      </c>
      <c r="H160" s="665"/>
      <c r="I160" s="664"/>
      <c r="J160" s="664"/>
      <c r="K160" s="664"/>
      <c r="L160" s="584"/>
      <c r="M160" s="584"/>
      <c r="N160" s="595" t="s">
        <v>2875</v>
      </c>
    </row>
    <row r="161" spans="1:14" ht="82.5">
      <c r="A161" s="711" t="s">
        <v>2635</v>
      </c>
      <c r="B161" s="719"/>
      <c r="C161" s="715"/>
      <c r="D161" s="711" t="s">
        <v>3012</v>
      </c>
      <c r="E161" s="666" t="s">
        <v>2879</v>
      </c>
      <c r="F161" s="658" t="s">
        <v>1125</v>
      </c>
      <c r="G161" s="667" t="s">
        <v>2880</v>
      </c>
      <c r="H161" s="667"/>
      <c r="I161" s="668"/>
      <c r="J161" s="667" t="s">
        <v>2881</v>
      </c>
      <c r="K161" s="667"/>
      <c r="L161" s="667"/>
      <c r="M161" s="587"/>
      <c r="N161" s="595" t="s">
        <v>2875</v>
      </c>
    </row>
    <row r="162" spans="1:14" ht="236.25">
      <c r="A162" s="711" t="s">
        <v>1842</v>
      </c>
      <c r="B162" s="719" t="s">
        <v>141</v>
      </c>
      <c r="C162" s="715" t="s">
        <v>122</v>
      </c>
      <c r="D162" s="61" t="s">
        <v>142</v>
      </c>
      <c r="E162" s="61" t="s">
        <v>2892</v>
      </c>
      <c r="F162" s="61" t="s">
        <v>232</v>
      </c>
      <c r="G162" s="61" t="s">
        <v>1972</v>
      </c>
      <c r="H162" s="61" t="s">
        <v>953</v>
      </c>
      <c r="I162" s="61" t="s">
        <v>1973</v>
      </c>
      <c r="J162" s="61" t="s">
        <v>1974</v>
      </c>
      <c r="K162" s="421"/>
      <c r="L162" s="421"/>
      <c r="M162" s="421"/>
      <c r="N162" s="310" t="s">
        <v>1975</v>
      </c>
    </row>
    <row r="163" spans="1:14" ht="236.25">
      <c r="A163" s="711" t="s">
        <v>1842</v>
      </c>
      <c r="B163" s="719"/>
      <c r="C163" s="715"/>
      <c r="D163" s="61" t="s">
        <v>143</v>
      </c>
      <c r="E163" s="61" t="s">
        <v>1976</v>
      </c>
      <c r="F163" s="61" t="s">
        <v>232</v>
      </c>
      <c r="G163" s="61" t="s">
        <v>1977</v>
      </c>
      <c r="H163" s="61" t="s">
        <v>953</v>
      </c>
      <c r="I163" s="61" t="s">
        <v>1973</v>
      </c>
      <c r="J163" s="61" t="s">
        <v>1978</v>
      </c>
      <c r="K163" s="61"/>
      <c r="L163" s="61"/>
      <c r="M163" s="61"/>
      <c r="N163" s="310" t="s">
        <v>1975</v>
      </c>
    </row>
    <row r="164" spans="1:14" s="58" customFormat="1" ht="204.75">
      <c r="A164" s="711" t="s">
        <v>1842</v>
      </c>
      <c r="B164" s="719"/>
      <c r="C164" s="715"/>
      <c r="D164" s="61" t="s">
        <v>144</v>
      </c>
      <c r="E164" s="61" t="s">
        <v>1979</v>
      </c>
      <c r="F164" s="61" t="s">
        <v>232</v>
      </c>
      <c r="G164" s="61" t="s">
        <v>1980</v>
      </c>
      <c r="H164" s="61" t="s">
        <v>953</v>
      </c>
      <c r="I164" s="61" t="s">
        <v>1981</v>
      </c>
      <c r="J164" s="61" t="s">
        <v>1970</v>
      </c>
      <c r="K164" s="61"/>
      <c r="L164" s="61" t="s">
        <v>1971</v>
      </c>
      <c r="M164" s="61"/>
      <c r="N164" s="310" t="s">
        <v>1982</v>
      </c>
    </row>
    <row r="165" spans="1:14" s="58" customFormat="1" ht="141.75">
      <c r="A165" s="711" t="s">
        <v>1842</v>
      </c>
      <c r="B165" s="719"/>
      <c r="C165" s="715"/>
      <c r="D165" s="61" t="s">
        <v>1983</v>
      </c>
      <c r="E165" s="61" t="s">
        <v>1984</v>
      </c>
      <c r="F165" s="61" t="s">
        <v>232</v>
      </c>
      <c r="G165" s="61" t="s">
        <v>1985</v>
      </c>
      <c r="H165" s="61" t="s">
        <v>953</v>
      </c>
      <c r="I165" s="61" t="s">
        <v>1969</v>
      </c>
      <c r="J165" s="61" t="s">
        <v>1941</v>
      </c>
      <c r="K165" s="61"/>
      <c r="L165" s="61"/>
      <c r="M165" s="61"/>
      <c r="N165" s="310" t="s">
        <v>1982</v>
      </c>
    </row>
    <row r="166" spans="1:14" s="58" customFormat="1" ht="409.5">
      <c r="A166" s="711" t="s">
        <v>2325</v>
      </c>
      <c r="B166" s="719"/>
      <c r="C166" s="715"/>
      <c r="D166" s="61" t="s">
        <v>3013</v>
      </c>
      <c r="E166" s="711" t="s">
        <v>2387</v>
      </c>
      <c r="F166" s="711" t="s">
        <v>2337</v>
      </c>
      <c r="G166" s="711" t="s">
        <v>2893</v>
      </c>
      <c r="H166" s="588">
        <v>60000</v>
      </c>
      <c r="I166" s="711" t="s">
        <v>2388</v>
      </c>
      <c r="J166" s="601"/>
      <c r="K166" s="711"/>
      <c r="L166" s="152"/>
      <c r="M166" s="152"/>
      <c r="N166" s="254" t="s">
        <v>2380</v>
      </c>
    </row>
    <row r="167" spans="1:14" s="58" customFormat="1" ht="198">
      <c r="A167" s="711" t="s">
        <v>2325</v>
      </c>
      <c r="B167" s="719"/>
      <c r="C167" s="715"/>
      <c r="D167" s="61" t="s">
        <v>3014</v>
      </c>
      <c r="E167" s="711" t="s">
        <v>2389</v>
      </c>
      <c r="F167" s="711" t="s">
        <v>2337</v>
      </c>
      <c r="G167" s="711" t="s">
        <v>2390</v>
      </c>
      <c r="H167" s="588"/>
      <c r="I167" s="711"/>
      <c r="J167" s="601"/>
      <c r="K167" s="711"/>
      <c r="L167" s="152"/>
      <c r="M167" s="152"/>
      <c r="N167" s="254" t="s">
        <v>2355</v>
      </c>
    </row>
    <row r="168" spans="1:14" s="58" customFormat="1" ht="409.5">
      <c r="A168" s="711" t="s">
        <v>2567</v>
      </c>
      <c r="B168" s="719"/>
      <c r="C168" s="715"/>
      <c r="D168" s="61" t="s">
        <v>3015</v>
      </c>
      <c r="E168" s="711" t="s">
        <v>2550</v>
      </c>
      <c r="F168" s="711" t="s">
        <v>174</v>
      </c>
      <c r="G168" s="711" t="s">
        <v>2551</v>
      </c>
      <c r="H168" s="588" t="s">
        <v>2552</v>
      </c>
      <c r="I168" s="711" t="s">
        <v>2553</v>
      </c>
      <c r="J168" s="601" t="s">
        <v>2554</v>
      </c>
      <c r="K168" s="711"/>
      <c r="L168" s="152"/>
      <c r="M168" s="152"/>
      <c r="N168" s="711" t="s">
        <v>2555</v>
      </c>
    </row>
    <row r="169" spans="1:14" s="58" customFormat="1" ht="409.5">
      <c r="A169" s="711" t="s">
        <v>2567</v>
      </c>
      <c r="B169" s="719"/>
      <c r="C169" s="715"/>
      <c r="D169" s="61" t="s">
        <v>3016</v>
      </c>
      <c r="E169" s="711" t="s">
        <v>2556</v>
      </c>
      <c r="F169" s="711" t="s">
        <v>715</v>
      </c>
      <c r="G169" s="711" t="s">
        <v>2557</v>
      </c>
      <c r="H169" s="588" t="s">
        <v>2558</v>
      </c>
      <c r="I169" s="711" t="s">
        <v>2559</v>
      </c>
      <c r="J169" s="601" t="s">
        <v>2560</v>
      </c>
      <c r="K169" s="711"/>
      <c r="L169" s="152"/>
      <c r="M169" s="152"/>
      <c r="N169" s="711" t="s">
        <v>2561</v>
      </c>
    </row>
    <row r="170" spans="1:14" s="58" customFormat="1" ht="409.5">
      <c r="A170" s="711" t="s">
        <v>2567</v>
      </c>
      <c r="B170" s="719"/>
      <c r="C170" s="715"/>
      <c r="D170" s="61" t="s">
        <v>3017</v>
      </c>
      <c r="E170" s="711" t="s">
        <v>2562</v>
      </c>
      <c r="F170" s="711" t="s">
        <v>715</v>
      </c>
      <c r="G170" s="711" t="s">
        <v>2563</v>
      </c>
      <c r="H170" s="588" t="s">
        <v>2564</v>
      </c>
      <c r="I170" s="711" t="s">
        <v>2559</v>
      </c>
      <c r="J170" s="601" t="s">
        <v>2560</v>
      </c>
      <c r="K170" s="711"/>
      <c r="L170" s="152"/>
      <c r="M170" s="152"/>
      <c r="N170" s="711" t="s">
        <v>2561</v>
      </c>
    </row>
    <row r="171" spans="1:14" s="58" customFormat="1" ht="409.5">
      <c r="A171" s="711" t="s">
        <v>2567</v>
      </c>
      <c r="B171" s="719"/>
      <c r="C171" s="715"/>
      <c r="D171" s="61" t="s">
        <v>3018</v>
      </c>
      <c r="E171" s="711" t="s">
        <v>2565</v>
      </c>
      <c r="F171" s="711" t="s">
        <v>174</v>
      </c>
      <c r="G171" s="711" t="s">
        <v>2566</v>
      </c>
      <c r="H171" s="588"/>
      <c r="I171" s="711" t="s">
        <v>2559</v>
      </c>
      <c r="J171" s="601" t="s">
        <v>2560</v>
      </c>
      <c r="K171" s="711"/>
      <c r="L171" s="152"/>
      <c r="M171" s="152"/>
      <c r="N171" s="711" t="s">
        <v>2561</v>
      </c>
    </row>
    <row r="172" spans="1:14" s="58" customFormat="1" ht="148.5">
      <c r="A172" s="711" t="s">
        <v>2635</v>
      </c>
      <c r="B172" s="719"/>
      <c r="C172" s="715"/>
      <c r="D172" s="61" t="s">
        <v>3019</v>
      </c>
      <c r="E172" s="565" t="s">
        <v>2894</v>
      </c>
      <c r="F172" s="566" t="s">
        <v>1125</v>
      </c>
      <c r="G172" s="672" t="s">
        <v>3039</v>
      </c>
      <c r="H172" s="568">
        <v>50000</v>
      </c>
      <c r="I172" s="569"/>
      <c r="J172" s="567"/>
      <c r="K172" s="570"/>
      <c r="L172" s="571"/>
      <c r="M172" s="571"/>
      <c r="N172" s="572" t="s">
        <v>2895</v>
      </c>
    </row>
    <row r="173" spans="1:14" s="58" customFormat="1" ht="97.5" customHeight="1">
      <c r="A173" s="711" t="s">
        <v>2635</v>
      </c>
      <c r="B173" s="719"/>
      <c r="C173" s="715"/>
      <c r="D173" s="61" t="s">
        <v>3020</v>
      </c>
      <c r="E173" s="711" t="s">
        <v>2896</v>
      </c>
      <c r="F173" s="566" t="s">
        <v>1125</v>
      </c>
      <c r="G173" s="711" t="s">
        <v>2899</v>
      </c>
      <c r="H173" s="575">
        <v>50000</v>
      </c>
      <c r="I173" s="576"/>
      <c r="J173" s="574"/>
      <c r="K173" s="577"/>
      <c r="L173" s="578"/>
      <c r="M173" s="578"/>
      <c r="N173" s="579" t="s">
        <v>2895</v>
      </c>
    </row>
    <row r="174" spans="1:14" s="58" customFormat="1" ht="214.5">
      <c r="A174" s="711" t="s">
        <v>2635</v>
      </c>
      <c r="B174" s="719"/>
      <c r="C174" s="715"/>
      <c r="D174" s="61" t="s">
        <v>3021</v>
      </c>
      <c r="E174" s="711" t="s">
        <v>2897</v>
      </c>
      <c r="F174" s="566" t="s">
        <v>1125</v>
      </c>
      <c r="G174" s="711" t="s">
        <v>2900</v>
      </c>
      <c r="H174" s="588">
        <v>20000</v>
      </c>
      <c r="I174" s="711"/>
      <c r="J174" s="601"/>
      <c r="K174" s="711"/>
      <c r="L174" s="152"/>
      <c r="M174" s="152"/>
      <c r="N174" s="579" t="s">
        <v>2895</v>
      </c>
    </row>
    <row r="175" spans="1:14" s="58" customFormat="1" ht="379.5">
      <c r="A175" s="711" t="s">
        <v>2635</v>
      </c>
      <c r="B175" s="719"/>
      <c r="C175" s="715"/>
      <c r="D175" s="61" t="s">
        <v>3022</v>
      </c>
      <c r="E175" s="711" t="s">
        <v>2898</v>
      </c>
      <c r="F175" s="566" t="s">
        <v>1125</v>
      </c>
      <c r="G175" s="711" t="s">
        <v>2901</v>
      </c>
      <c r="H175" s="588">
        <v>30000</v>
      </c>
      <c r="I175" s="711"/>
      <c r="J175" s="601"/>
      <c r="K175" s="711"/>
      <c r="L175" s="152"/>
      <c r="M175" s="152"/>
      <c r="N175" s="579" t="s">
        <v>2895</v>
      </c>
    </row>
    <row r="176" spans="1:14" s="58" customFormat="1" ht="81" customHeight="1">
      <c r="A176" s="711" t="s">
        <v>2635</v>
      </c>
      <c r="B176" s="719"/>
      <c r="C176" s="715"/>
      <c r="D176" s="61" t="s">
        <v>3023</v>
      </c>
      <c r="E176" s="711" t="s">
        <v>2902</v>
      </c>
      <c r="F176" s="566" t="s">
        <v>1125</v>
      </c>
      <c r="G176" s="670" t="s">
        <v>3040</v>
      </c>
      <c r="H176" s="588">
        <v>100000</v>
      </c>
      <c r="I176" s="711"/>
      <c r="J176" s="601"/>
      <c r="K176" s="711"/>
      <c r="L176" s="152"/>
      <c r="M176" s="152"/>
      <c r="N176" s="579" t="s">
        <v>2895</v>
      </c>
    </row>
    <row r="177" spans="1:14" s="58" customFormat="1" ht="81" customHeight="1">
      <c r="A177" s="711" t="s">
        <v>2635</v>
      </c>
      <c r="B177" s="719"/>
      <c r="C177" s="715"/>
      <c r="D177" s="61" t="s">
        <v>3024</v>
      </c>
      <c r="E177" s="711" t="s">
        <v>2903</v>
      </c>
      <c r="F177" s="566" t="s">
        <v>1125</v>
      </c>
      <c r="G177" s="670" t="s">
        <v>3041</v>
      </c>
      <c r="H177" s="588">
        <v>10000</v>
      </c>
      <c r="I177" s="711"/>
      <c r="J177" s="601"/>
      <c r="K177" s="711"/>
      <c r="L177" s="152"/>
      <c r="M177" s="152"/>
      <c r="N177" s="579" t="s">
        <v>2895</v>
      </c>
    </row>
    <row r="178" spans="1:14" s="58" customFormat="1" ht="90" customHeight="1">
      <c r="A178" s="711" t="s">
        <v>2635</v>
      </c>
      <c r="B178" s="719"/>
      <c r="C178" s="715"/>
      <c r="D178" s="61" t="s">
        <v>3025</v>
      </c>
      <c r="E178" s="573" t="s">
        <v>2904</v>
      </c>
      <c r="F178" s="566" t="s">
        <v>1125</v>
      </c>
      <c r="G178" s="670" t="s">
        <v>3042</v>
      </c>
      <c r="H178" s="671"/>
      <c r="I178" s="576"/>
      <c r="J178" s="574"/>
      <c r="K178" s="577"/>
      <c r="L178" s="578"/>
      <c r="M178" s="578"/>
      <c r="N178" s="579" t="s">
        <v>2895</v>
      </c>
    </row>
    <row r="179" spans="1:14" ht="165">
      <c r="A179" s="711" t="s">
        <v>2635</v>
      </c>
      <c r="B179" s="719" t="s">
        <v>148</v>
      </c>
      <c r="C179" s="715" t="s">
        <v>123</v>
      </c>
      <c r="D179" s="711" t="s">
        <v>149</v>
      </c>
      <c r="E179" s="678" t="s">
        <v>2905</v>
      </c>
      <c r="F179" s="679" t="s">
        <v>2906</v>
      </c>
      <c r="G179" s="672" t="s">
        <v>3043</v>
      </c>
      <c r="H179" s="680">
        <v>10000</v>
      </c>
      <c r="I179" s="681" t="s">
        <v>2907</v>
      </c>
      <c r="J179" s="679"/>
      <c r="K179" s="672"/>
      <c r="L179" s="679"/>
      <c r="M179" s="571"/>
      <c r="N179" s="682" t="s">
        <v>2875</v>
      </c>
    </row>
    <row r="180" spans="1:14" ht="99">
      <c r="A180" s="711" t="s">
        <v>2635</v>
      </c>
      <c r="B180" s="719"/>
      <c r="C180" s="715"/>
      <c r="D180" s="711" t="s">
        <v>150</v>
      </c>
      <c r="E180" s="683" t="s">
        <v>2908</v>
      </c>
      <c r="F180" s="679" t="s">
        <v>2906</v>
      </c>
      <c r="G180" s="684" t="s">
        <v>3044</v>
      </c>
      <c r="H180" s="684"/>
      <c r="I180" s="685"/>
      <c r="J180" s="686"/>
      <c r="K180" s="684"/>
      <c r="L180" s="686"/>
      <c r="M180" s="675"/>
      <c r="N180" s="677" t="s">
        <v>2895</v>
      </c>
    </row>
    <row r="181" spans="1:14" s="58" customFormat="1" ht="99">
      <c r="A181" s="711" t="s">
        <v>2635</v>
      </c>
      <c r="B181" s="719"/>
      <c r="C181" s="715"/>
      <c r="D181" s="711" t="s">
        <v>151</v>
      </c>
      <c r="E181" s="683" t="s">
        <v>2909</v>
      </c>
      <c r="F181" s="679" t="s">
        <v>2906</v>
      </c>
      <c r="G181" s="684" t="s">
        <v>3045</v>
      </c>
      <c r="H181" s="684"/>
      <c r="I181" s="685"/>
      <c r="J181" s="686"/>
      <c r="K181" s="684"/>
      <c r="L181" s="686"/>
      <c r="M181" s="675"/>
      <c r="N181" s="677" t="s">
        <v>2895</v>
      </c>
    </row>
    <row r="182" spans="1:14" s="58" customFormat="1" ht="132">
      <c r="A182" s="711" t="s">
        <v>2635</v>
      </c>
      <c r="B182" s="719"/>
      <c r="C182" s="715"/>
      <c r="D182" s="711" t="s">
        <v>3026</v>
      </c>
      <c r="E182" s="683" t="s">
        <v>2910</v>
      </c>
      <c r="F182" s="679" t="s">
        <v>2906</v>
      </c>
      <c r="G182" s="684" t="s">
        <v>3046</v>
      </c>
      <c r="H182" s="684"/>
      <c r="I182" s="685"/>
      <c r="J182" s="686"/>
      <c r="K182" s="684"/>
      <c r="L182" s="686"/>
      <c r="M182" s="675"/>
      <c r="N182" s="677"/>
    </row>
    <row r="183" spans="1:14" s="58" customFormat="1" ht="313.5">
      <c r="A183" s="711" t="s">
        <v>2635</v>
      </c>
      <c r="B183" s="719"/>
      <c r="C183" s="715"/>
      <c r="D183" s="711" t="s">
        <v>3027</v>
      </c>
      <c r="E183" s="711" t="s">
        <v>2911</v>
      </c>
      <c r="F183" s="711" t="s">
        <v>2913</v>
      </c>
      <c r="G183" s="711" t="s">
        <v>2912</v>
      </c>
      <c r="H183" s="588"/>
      <c r="I183" s="711"/>
      <c r="J183" s="601"/>
      <c r="K183" s="711"/>
      <c r="L183" s="254"/>
      <c r="M183" s="254"/>
      <c r="N183" s="254"/>
    </row>
    <row r="184" spans="1:14" ht="264">
      <c r="A184" s="711" t="s">
        <v>833</v>
      </c>
      <c r="B184" s="719" t="s">
        <v>152</v>
      </c>
      <c r="C184" s="715" t="s">
        <v>124</v>
      </c>
      <c r="D184" s="711" t="s">
        <v>153</v>
      </c>
      <c r="E184" s="711" t="s">
        <v>822</v>
      </c>
      <c r="F184" s="711" t="s">
        <v>778</v>
      </c>
      <c r="G184" s="711" t="s">
        <v>823</v>
      </c>
      <c r="H184" s="588" t="s">
        <v>824</v>
      </c>
      <c r="I184" s="711" t="s">
        <v>825</v>
      </c>
      <c r="J184" s="601" t="s">
        <v>826</v>
      </c>
      <c r="K184" s="711" t="s">
        <v>783</v>
      </c>
      <c r="L184" s="152" t="s">
        <v>783</v>
      </c>
      <c r="M184" s="152" t="s">
        <v>783</v>
      </c>
      <c r="N184" s="711" t="s">
        <v>827</v>
      </c>
    </row>
    <row r="185" spans="1:14" ht="248.25" thickBot="1">
      <c r="A185" s="711" t="s">
        <v>833</v>
      </c>
      <c r="B185" s="719"/>
      <c r="C185" s="715"/>
      <c r="D185" s="711" t="s">
        <v>154</v>
      </c>
      <c r="E185" s="711" t="s">
        <v>828</v>
      </c>
      <c r="F185" s="711" t="s">
        <v>778</v>
      </c>
      <c r="G185" s="669" t="s">
        <v>829</v>
      </c>
      <c r="H185" s="588" t="s">
        <v>830</v>
      </c>
      <c r="I185" s="254" t="s">
        <v>831</v>
      </c>
      <c r="J185" s="601" t="s">
        <v>783</v>
      </c>
      <c r="K185" s="711" t="s">
        <v>783</v>
      </c>
      <c r="L185" s="152" t="s">
        <v>783</v>
      </c>
      <c r="M185" s="152" t="s">
        <v>783</v>
      </c>
      <c r="N185" s="711" t="s">
        <v>832</v>
      </c>
    </row>
    <row r="186" spans="1:14" s="58" customFormat="1" ht="346.5">
      <c r="A186" s="711" t="s">
        <v>1393</v>
      </c>
      <c r="B186" s="719"/>
      <c r="C186" s="715"/>
      <c r="D186" s="711" t="s">
        <v>155</v>
      </c>
      <c r="E186" s="625" t="s">
        <v>1402</v>
      </c>
      <c r="F186" s="625" t="s">
        <v>1398</v>
      </c>
      <c r="G186" s="61" t="s">
        <v>1403</v>
      </c>
      <c r="H186" s="626">
        <f>(10*38*20)+(10*38)+(4*38)</f>
        <v>8132</v>
      </c>
      <c r="I186" s="625" t="s">
        <v>1385</v>
      </c>
      <c r="J186" s="627" t="s">
        <v>1404</v>
      </c>
      <c r="K186" s="625" t="s">
        <v>1405</v>
      </c>
      <c r="L186" s="293"/>
      <c r="M186" s="294"/>
      <c r="N186" s="295" t="s">
        <v>1406</v>
      </c>
    </row>
    <row r="187" spans="1:14" s="58" customFormat="1" ht="198">
      <c r="A187" s="711" t="s">
        <v>2635</v>
      </c>
      <c r="B187" s="719"/>
      <c r="C187" s="715"/>
      <c r="D187" s="711" t="s">
        <v>3028</v>
      </c>
      <c r="E187" s="565" t="s">
        <v>2916</v>
      </c>
      <c r="F187" s="566" t="s">
        <v>2337</v>
      </c>
      <c r="G187" s="672" t="s">
        <v>3047</v>
      </c>
      <c r="H187" s="568">
        <v>10000</v>
      </c>
      <c r="I187" s="569" t="s">
        <v>2914</v>
      </c>
      <c r="J187" s="567" t="s">
        <v>2915</v>
      </c>
      <c r="K187" s="570" t="s">
        <v>2875</v>
      </c>
      <c r="L187" s="571"/>
      <c r="M187" s="571"/>
      <c r="N187" s="687" t="s">
        <v>2875</v>
      </c>
    </row>
    <row r="188" spans="1:14" ht="409.5">
      <c r="A188" s="711" t="s">
        <v>2567</v>
      </c>
      <c r="B188" s="721" t="s">
        <v>156</v>
      </c>
      <c r="C188" s="715" t="s">
        <v>125</v>
      </c>
      <c r="D188" s="711" t="s">
        <v>157</v>
      </c>
      <c r="E188" s="711" t="s">
        <v>2568</v>
      </c>
      <c r="F188" s="711" t="s">
        <v>715</v>
      </c>
      <c r="G188" s="711" t="s">
        <v>2569</v>
      </c>
      <c r="H188" s="588" t="s">
        <v>2570</v>
      </c>
      <c r="I188" s="711" t="s">
        <v>2571</v>
      </c>
      <c r="J188" s="601"/>
      <c r="K188" s="711"/>
      <c r="L188" s="152"/>
      <c r="M188" s="152"/>
      <c r="N188" s="711" t="s">
        <v>2561</v>
      </c>
    </row>
    <row r="189" spans="1:14" ht="409.5">
      <c r="A189" s="711" t="s">
        <v>2567</v>
      </c>
      <c r="B189" s="722"/>
      <c r="C189" s="715"/>
      <c r="D189" s="711" t="s">
        <v>158</v>
      </c>
      <c r="E189" s="711" t="s">
        <v>2572</v>
      </c>
      <c r="F189" s="711" t="s">
        <v>715</v>
      </c>
      <c r="G189" s="711" t="s">
        <v>2573</v>
      </c>
      <c r="H189" s="588" t="s">
        <v>2574</v>
      </c>
      <c r="I189" s="711" t="s">
        <v>2575</v>
      </c>
      <c r="J189" s="601"/>
      <c r="K189" s="711"/>
      <c r="L189" s="152"/>
      <c r="M189" s="152"/>
      <c r="N189" s="711" t="s">
        <v>2561</v>
      </c>
    </row>
    <row r="190" spans="1:14" s="58" customFormat="1" ht="247.5">
      <c r="A190" s="711" t="s">
        <v>2635</v>
      </c>
      <c r="B190" s="722"/>
      <c r="C190" s="715"/>
      <c r="D190" s="711" t="s">
        <v>159</v>
      </c>
      <c r="E190" s="711" t="s">
        <v>2923</v>
      </c>
      <c r="F190" s="566" t="s">
        <v>1125</v>
      </c>
      <c r="G190" s="672" t="s">
        <v>3048</v>
      </c>
      <c r="H190" s="588">
        <v>50000</v>
      </c>
      <c r="I190" s="711" t="s">
        <v>2924</v>
      </c>
      <c r="J190" s="601"/>
      <c r="K190" s="711"/>
      <c r="L190" s="152"/>
      <c r="M190" s="152"/>
      <c r="N190" s="688" t="s">
        <v>2875</v>
      </c>
    </row>
    <row r="191" spans="1:14" s="58" customFormat="1" ht="147">
      <c r="A191" s="711" t="s">
        <v>2635</v>
      </c>
      <c r="B191" s="722"/>
      <c r="C191" s="715"/>
      <c r="D191" s="711" t="s">
        <v>3029</v>
      </c>
      <c r="E191" s="573" t="s">
        <v>2917</v>
      </c>
      <c r="F191" s="566" t="s">
        <v>1125</v>
      </c>
      <c r="G191" s="690" t="s">
        <v>3049</v>
      </c>
      <c r="H191" s="671">
        <v>30000</v>
      </c>
      <c r="I191" s="576" t="s">
        <v>2918</v>
      </c>
      <c r="J191" s="577"/>
      <c r="K191" s="574"/>
      <c r="L191" s="577"/>
      <c r="M191" s="578"/>
      <c r="N191" s="688" t="s">
        <v>2875</v>
      </c>
    </row>
    <row r="192" spans="1:14" s="58" customFormat="1" ht="114">
      <c r="A192" s="711" t="s">
        <v>2635</v>
      </c>
      <c r="B192" s="722"/>
      <c r="C192" s="715"/>
      <c r="D192" s="711" t="s">
        <v>3030</v>
      </c>
      <c r="E192" s="573" t="s">
        <v>2919</v>
      </c>
      <c r="F192" s="566" t="s">
        <v>1125</v>
      </c>
      <c r="G192" s="690" t="s">
        <v>3050</v>
      </c>
      <c r="H192" s="689" t="s">
        <v>858</v>
      </c>
      <c r="I192" s="575" t="s">
        <v>2920</v>
      </c>
      <c r="J192" s="577"/>
      <c r="K192" s="574"/>
      <c r="L192" s="577"/>
      <c r="M192" s="578"/>
      <c r="N192" s="688" t="s">
        <v>2875</v>
      </c>
    </row>
    <row r="193" spans="1:14" ht="99">
      <c r="A193" s="711" t="s">
        <v>2635</v>
      </c>
      <c r="B193" s="725"/>
      <c r="C193" s="715"/>
      <c r="D193" s="711" t="s">
        <v>3031</v>
      </c>
      <c r="E193" s="586" t="s">
        <v>2921</v>
      </c>
      <c r="F193" s="597" t="s">
        <v>2922</v>
      </c>
      <c r="G193" s="691" t="s">
        <v>3051</v>
      </c>
      <c r="H193" s="582"/>
      <c r="I193" s="581"/>
      <c r="J193" s="714"/>
      <c r="K193" s="580"/>
      <c r="L193" s="714"/>
      <c r="M193" s="584"/>
      <c r="N193" s="585" t="s">
        <v>2895</v>
      </c>
    </row>
    <row r="194" spans="1:14" ht="297">
      <c r="A194" s="602" t="s">
        <v>825</v>
      </c>
      <c r="B194" s="719">
        <v>5.6</v>
      </c>
      <c r="C194" s="720" t="s">
        <v>126</v>
      </c>
      <c r="D194" s="602" t="s">
        <v>3033</v>
      </c>
      <c r="E194" s="711" t="s">
        <v>2868</v>
      </c>
      <c r="F194" s="711" t="s">
        <v>374</v>
      </c>
      <c r="G194" s="711" t="s">
        <v>2869</v>
      </c>
      <c r="H194" s="711" t="s">
        <v>2800</v>
      </c>
      <c r="I194" s="711" t="s">
        <v>2870</v>
      </c>
      <c r="J194" s="711" t="s">
        <v>2866</v>
      </c>
      <c r="K194" s="959"/>
      <c r="L194" s="959"/>
      <c r="M194" s="959"/>
      <c r="N194" s="711" t="s">
        <v>2871</v>
      </c>
    </row>
    <row r="195" spans="1:14" ht="231">
      <c r="A195" s="254" t="s">
        <v>2635</v>
      </c>
      <c r="B195" s="719"/>
      <c r="C195" s="720"/>
      <c r="D195" s="254" t="s">
        <v>3034</v>
      </c>
      <c r="E195" s="254" t="s">
        <v>2925</v>
      </c>
      <c r="F195" s="711" t="s">
        <v>374</v>
      </c>
      <c r="G195" s="153" t="s">
        <v>2926</v>
      </c>
      <c r="H195" s="960"/>
      <c r="I195" s="254" t="s">
        <v>1070</v>
      </c>
      <c r="J195" s="254"/>
      <c r="K195" s="254"/>
      <c r="L195" s="254"/>
      <c r="M195" s="254"/>
      <c r="N195" s="254" t="s">
        <v>2875</v>
      </c>
    </row>
  </sheetData>
  <sheetProtection/>
  <mergeCells count="67">
    <mergeCell ref="A1:K1"/>
    <mergeCell ref="A2:K2"/>
    <mergeCell ref="B3:C3"/>
    <mergeCell ref="D3:E3"/>
    <mergeCell ref="A4:K4"/>
    <mergeCell ref="B22:B31"/>
    <mergeCell ref="C22:C31"/>
    <mergeCell ref="C5:C21"/>
    <mergeCell ref="B5:B21"/>
    <mergeCell ref="B32:B35"/>
    <mergeCell ref="C32:C35"/>
    <mergeCell ref="B36:B37"/>
    <mergeCell ref="C36:C37"/>
    <mergeCell ref="B38:B40"/>
    <mergeCell ref="C38:C40"/>
    <mergeCell ref="B41:B45"/>
    <mergeCell ref="C41:C45"/>
    <mergeCell ref="A46:K46"/>
    <mergeCell ref="B47:B56"/>
    <mergeCell ref="C47:C56"/>
    <mergeCell ref="B57:B69"/>
    <mergeCell ref="C57:C69"/>
    <mergeCell ref="B71:B79"/>
    <mergeCell ref="C71:C79"/>
    <mergeCell ref="B80:B88"/>
    <mergeCell ref="C80:C88"/>
    <mergeCell ref="B89:B93"/>
    <mergeCell ref="C89:C93"/>
    <mergeCell ref="A94:K94"/>
    <mergeCell ref="B95:B101"/>
    <mergeCell ref="C95:C101"/>
    <mergeCell ref="B102:B105"/>
    <mergeCell ref="C102:C105"/>
    <mergeCell ref="B106:B110"/>
    <mergeCell ref="C106:C110"/>
    <mergeCell ref="B111:B114"/>
    <mergeCell ref="C111:C114"/>
    <mergeCell ref="B115:B119"/>
    <mergeCell ref="C115:C119"/>
    <mergeCell ref="B120:B123"/>
    <mergeCell ref="C120:C123"/>
    <mergeCell ref="B124:B125"/>
    <mergeCell ref="C124:C125"/>
    <mergeCell ref="B126:B129"/>
    <mergeCell ref="C126:C129"/>
    <mergeCell ref="C153:C155"/>
    <mergeCell ref="B131:B136"/>
    <mergeCell ref="C131:C136"/>
    <mergeCell ref="B138:B149"/>
    <mergeCell ref="C138:C149"/>
    <mergeCell ref="A130:N130"/>
    <mergeCell ref="B194:B195"/>
    <mergeCell ref="C194:C195"/>
    <mergeCell ref="B179:B183"/>
    <mergeCell ref="C179:C183"/>
    <mergeCell ref="B184:B187"/>
    <mergeCell ref="B151:B152"/>
    <mergeCell ref="C151:C152"/>
    <mergeCell ref="B153:B155"/>
    <mergeCell ref="C184:C187"/>
    <mergeCell ref="B188:B193"/>
    <mergeCell ref="C188:C193"/>
    <mergeCell ref="A156:K156"/>
    <mergeCell ref="B157:B161"/>
    <mergeCell ref="C157:C161"/>
    <mergeCell ref="B162:B178"/>
    <mergeCell ref="C162:C17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8"/>
  <sheetViews>
    <sheetView zoomScalePageLayoutView="0" workbookViewId="0" topLeftCell="A1">
      <selection activeCell="G5" sqref="G5"/>
    </sheetView>
  </sheetViews>
  <sheetFormatPr defaultColWidth="9.140625" defaultRowHeight="15"/>
  <cols>
    <col min="1" max="1" width="5.140625" style="0" customWidth="1"/>
    <col min="2" max="2" width="18.00390625" style="0" customWidth="1"/>
    <col min="3" max="3" width="5.57421875" style="0" customWidth="1"/>
    <col min="4" max="4" width="17.421875" style="0" customWidth="1"/>
    <col min="5" max="5" width="10.7109375" style="0" customWidth="1"/>
    <col min="6" max="6" width="17.421875" style="0" customWidth="1"/>
    <col min="7" max="7" width="15.00390625" style="0" customWidth="1"/>
    <col min="8" max="8" width="12.28125" style="0" customWidth="1"/>
    <col min="9" max="9" width="11.00390625" style="0" customWidth="1"/>
    <col min="10" max="10" width="10.140625" style="0" customWidth="1"/>
    <col min="11" max="11" width="10.57421875" style="0" customWidth="1"/>
    <col min="12" max="12" width="10.421875" style="0" customWidth="1"/>
    <col min="13" max="13" width="13.28125" style="0" customWidth="1"/>
  </cols>
  <sheetData>
    <row r="1" spans="1:13" ht="21">
      <c r="A1" s="740" t="s">
        <v>83</v>
      </c>
      <c r="B1" s="740"/>
      <c r="C1" s="740"/>
      <c r="D1" s="740"/>
      <c r="E1" s="740"/>
      <c r="F1" s="740"/>
      <c r="G1" s="740"/>
      <c r="H1" s="740"/>
      <c r="I1" s="740"/>
      <c r="J1" s="740"/>
      <c r="K1" s="741"/>
      <c r="L1" s="296"/>
      <c r="M1" s="296"/>
    </row>
    <row r="2" spans="1:13" ht="18.75">
      <c r="A2" s="742" t="s">
        <v>73</v>
      </c>
      <c r="B2" s="742"/>
      <c r="C2" s="742"/>
      <c r="D2" s="742"/>
      <c r="E2" s="742"/>
      <c r="F2" s="742"/>
      <c r="G2" s="742"/>
      <c r="H2" s="742"/>
      <c r="I2" s="742"/>
      <c r="J2" s="742"/>
      <c r="K2" s="743"/>
      <c r="L2" s="297"/>
      <c r="M2" s="297"/>
    </row>
    <row r="3" spans="1:13" ht="19.5" customHeight="1" thickBot="1">
      <c r="A3" s="852" t="s">
        <v>2985</v>
      </c>
      <c r="B3" s="798"/>
      <c r="C3" s="798"/>
      <c r="D3" s="798"/>
      <c r="E3" s="798"/>
      <c r="F3" s="798"/>
      <c r="G3" s="798"/>
      <c r="H3" s="798"/>
      <c r="I3" s="798"/>
      <c r="J3" s="798"/>
      <c r="K3" s="799"/>
      <c r="L3" s="298"/>
      <c r="M3" s="298"/>
    </row>
    <row r="4" spans="1:13" ht="75.75" thickBot="1">
      <c r="A4" s="850" t="s">
        <v>1407</v>
      </c>
      <c r="B4" s="851"/>
      <c r="C4" s="850" t="s">
        <v>577</v>
      </c>
      <c r="D4" s="851"/>
      <c r="E4" s="420" t="s">
        <v>578</v>
      </c>
      <c r="F4" s="420" t="s">
        <v>41</v>
      </c>
      <c r="G4" s="420" t="s">
        <v>1408</v>
      </c>
      <c r="H4" s="420" t="s">
        <v>1409</v>
      </c>
      <c r="I4" s="420" t="s">
        <v>84</v>
      </c>
      <c r="J4" s="420" t="s">
        <v>82</v>
      </c>
      <c r="K4" s="420" t="s">
        <v>85</v>
      </c>
      <c r="L4" s="299" t="s">
        <v>86</v>
      </c>
      <c r="M4" s="420" t="s">
        <v>71</v>
      </c>
    </row>
    <row r="5" spans="1:13" ht="252.75" thickBot="1">
      <c r="A5" s="856">
        <v>1</v>
      </c>
      <c r="B5" s="858" t="s">
        <v>1410</v>
      </c>
      <c r="C5" s="300">
        <v>1.1</v>
      </c>
      <c r="D5" s="301" t="s">
        <v>1411</v>
      </c>
      <c r="E5" s="301" t="s">
        <v>1412</v>
      </c>
      <c r="F5" s="302" t="s">
        <v>1413</v>
      </c>
      <c r="G5" s="303">
        <v>500000</v>
      </c>
      <c r="H5" s="304" t="s">
        <v>1414</v>
      </c>
      <c r="I5" s="301" t="s">
        <v>1415</v>
      </c>
      <c r="J5" s="301"/>
      <c r="K5" s="305" t="s">
        <v>1416</v>
      </c>
      <c r="L5" s="300"/>
      <c r="M5" s="295" t="s">
        <v>1388</v>
      </c>
    </row>
    <row r="6" spans="1:13" ht="158.25" thickBot="1">
      <c r="A6" s="857"/>
      <c r="B6" s="859"/>
      <c r="C6" s="61">
        <v>1.2</v>
      </c>
      <c r="D6" s="61" t="s">
        <v>1417</v>
      </c>
      <c r="E6" s="67" t="s">
        <v>1418</v>
      </c>
      <c r="F6" s="67" t="s">
        <v>1419</v>
      </c>
      <c r="G6" s="306">
        <f>(2*450)</f>
        <v>900</v>
      </c>
      <c r="H6" s="307" t="s">
        <v>1420</v>
      </c>
      <c r="I6" s="301" t="s">
        <v>1415</v>
      </c>
      <c r="J6" s="67"/>
      <c r="K6" s="305" t="s">
        <v>1416</v>
      </c>
      <c r="L6" s="300"/>
      <c r="M6" s="295" t="s">
        <v>1388</v>
      </c>
    </row>
    <row r="7" spans="1:13" ht="409.5" thickBot="1">
      <c r="A7" s="857">
        <v>2</v>
      </c>
      <c r="B7" s="859"/>
      <c r="C7" s="61">
        <v>2.1</v>
      </c>
      <c r="D7" s="61" t="s">
        <v>1421</v>
      </c>
      <c r="E7" s="67" t="s">
        <v>1422</v>
      </c>
      <c r="F7" s="61" t="s">
        <v>1423</v>
      </c>
      <c r="G7" s="61">
        <f>(1*4*450)+(12*450)+(5*450)</f>
        <v>9450</v>
      </c>
      <c r="H7" s="307" t="s">
        <v>1420</v>
      </c>
      <c r="I7" s="301" t="s">
        <v>1415</v>
      </c>
      <c r="J7" s="67"/>
      <c r="K7" s="305" t="s">
        <v>1416</v>
      </c>
      <c r="L7" s="300"/>
      <c r="M7" s="295" t="s">
        <v>1388</v>
      </c>
    </row>
    <row r="8" spans="1:13" ht="409.5" thickBot="1">
      <c r="A8" s="857"/>
      <c r="B8" s="859"/>
      <c r="C8" s="61">
        <v>2.2</v>
      </c>
      <c r="D8" s="61" t="s">
        <v>1424</v>
      </c>
      <c r="E8" s="67" t="s">
        <v>1422</v>
      </c>
      <c r="F8" s="61" t="s">
        <v>1425</v>
      </c>
      <c r="G8" s="61">
        <f>(1*4*450)+(12*450)+(5*450)</f>
        <v>9450</v>
      </c>
      <c r="H8" s="307" t="s">
        <v>1420</v>
      </c>
      <c r="I8" s="301" t="s">
        <v>1415</v>
      </c>
      <c r="J8" s="67"/>
      <c r="K8" s="305" t="s">
        <v>1416</v>
      </c>
      <c r="L8" s="300"/>
      <c r="M8" s="295" t="s">
        <v>1388</v>
      </c>
    </row>
    <row r="9" spans="1:13" ht="409.5" thickBot="1">
      <c r="A9" s="857"/>
      <c r="B9" s="860"/>
      <c r="C9" s="61">
        <v>2.3</v>
      </c>
      <c r="D9" s="61" t="s">
        <v>1426</v>
      </c>
      <c r="E9" s="67" t="s">
        <v>1422</v>
      </c>
      <c r="F9" s="37" t="s">
        <v>1427</v>
      </c>
      <c r="G9" s="61">
        <f>(1*5*450)+(12*450)+(5*450)</f>
        <v>9900</v>
      </c>
      <c r="H9" s="307" t="s">
        <v>1420</v>
      </c>
      <c r="I9" s="301" t="s">
        <v>1415</v>
      </c>
      <c r="J9" s="67"/>
      <c r="K9" s="305" t="s">
        <v>1416</v>
      </c>
      <c r="L9" s="300"/>
      <c r="M9" s="295" t="s">
        <v>1388</v>
      </c>
    </row>
    <row r="10" spans="1:13" ht="409.5">
      <c r="A10" s="857">
        <v>3</v>
      </c>
      <c r="B10" s="861" t="s">
        <v>1428</v>
      </c>
      <c r="C10" s="61">
        <v>3.1</v>
      </c>
      <c r="D10" s="67" t="s">
        <v>1429</v>
      </c>
      <c r="E10" s="308"/>
      <c r="F10" s="67" t="s">
        <v>1430</v>
      </c>
      <c r="G10" s="309">
        <f>2450000+(4*450*12)+(1000)+(500)</f>
        <v>2473100</v>
      </c>
      <c r="H10" s="61" t="s">
        <v>1431</v>
      </c>
      <c r="I10" s="61" t="s">
        <v>1432</v>
      </c>
      <c r="J10" s="61" t="s">
        <v>1433</v>
      </c>
      <c r="K10" s="61"/>
      <c r="L10" s="300"/>
      <c r="M10" s="310" t="s">
        <v>1434</v>
      </c>
    </row>
    <row r="11" spans="1:13" ht="409.5">
      <c r="A11" s="857"/>
      <c r="B11" s="862"/>
      <c r="C11" s="61">
        <v>3.3</v>
      </c>
      <c r="D11" s="61" t="s">
        <v>1435</v>
      </c>
      <c r="E11" s="93" t="s">
        <v>1436</v>
      </c>
      <c r="F11" s="67" t="s">
        <v>1437</v>
      </c>
      <c r="G11" s="311">
        <v>8321600</v>
      </c>
      <c r="H11" s="312" t="s">
        <v>1438</v>
      </c>
      <c r="I11" s="312" t="s">
        <v>1432</v>
      </c>
      <c r="J11" s="312" t="s">
        <v>1433</v>
      </c>
      <c r="K11" s="312"/>
      <c r="L11" s="313"/>
      <c r="M11" s="314" t="s">
        <v>1434</v>
      </c>
    </row>
    <row r="12" spans="1:13" ht="205.5" thickBot="1">
      <c r="A12" s="198"/>
      <c r="B12" s="863" t="s">
        <v>1439</v>
      </c>
      <c r="C12" s="315"/>
      <c r="D12" s="61" t="s">
        <v>1440</v>
      </c>
      <c r="E12" s="67" t="s">
        <v>1441</v>
      </c>
      <c r="F12" s="61" t="s">
        <v>1442</v>
      </c>
      <c r="G12" s="61">
        <f>(4*450*4)</f>
        <v>7200</v>
      </c>
      <c r="H12" s="67" t="s">
        <v>1393</v>
      </c>
      <c r="I12" s="61" t="s">
        <v>1443</v>
      </c>
      <c r="J12" s="61"/>
      <c r="K12" s="61" t="s">
        <v>1444</v>
      </c>
      <c r="L12" s="308"/>
      <c r="M12" s="61" t="s">
        <v>1388</v>
      </c>
    </row>
    <row r="13" spans="1:13" ht="409.5" thickBot="1">
      <c r="A13" s="316"/>
      <c r="B13" s="859"/>
      <c r="C13" s="300"/>
      <c r="D13" s="317" t="s">
        <v>1445</v>
      </c>
      <c r="E13" s="317" t="s">
        <v>1441</v>
      </c>
      <c r="F13" s="317" t="s">
        <v>1446</v>
      </c>
      <c r="G13" s="315">
        <f>(2*450*12)</f>
        <v>10800</v>
      </c>
      <c r="H13" s="317" t="s">
        <v>1447</v>
      </c>
      <c r="I13" s="318" t="s">
        <v>1432</v>
      </c>
      <c r="J13" s="317"/>
      <c r="K13" s="317" t="s">
        <v>1448</v>
      </c>
      <c r="L13" s="319"/>
      <c r="M13" s="320" t="s">
        <v>1388</v>
      </c>
    </row>
    <row r="14" spans="1:13" ht="158.25" thickBot="1">
      <c r="A14" s="316"/>
      <c r="B14" s="859"/>
      <c r="C14" s="61"/>
      <c r="D14" s="61" t="s">
        <v>1449</v>
      </c>
      <c r="E14" s="67" t="s">
        <v>1450</v>
      </c>
      <c r="F14" s="67" t="s">
        <v>1451</v>
      </c>
      <c r="G14" s="321">
        <f>(6*450)</f>
        <v>2700</v>
      </c>
      <c r="H14" s="67" t="s">
        <v>1393</v>
      </c>
      <c r="I14" s="292" t="s">
        <v>1386</v>
      </c>
      <c r="J14" s="67"/>
      <c r="K14" s="301" t="s">
        <v>1452</v>
      </c>
      <c r="L14" s="61"/>
      <c r="M14" s="295" t="s">
        <v>1388</v>
      </c>
    </row>
    <row r="15" spans="1:13" ht="220.5">
      <c r="A15" s="316"/>
      <c r="B15" s="860"/>
      <c r="C15" s="312"/>
      <c r="D15" s="312" t="s">
        <v>1453</v>
      </c>
      <c r="E15" s="322" t="s">
        <v>1454</v>
      </c>
      <c r="F15" s="322" t="s">
        <v>1455</v>
      </c>
      <c r="G15" s="323">
        <f>(3*3*450)+(12*45*2)</f>
        <v>5130</v>
      </c>
      <c r="H15" s="322" t="s">
        <v>1456</v>
      </c>
      <c r="I15" s="324" t="s">
        <v>1386</v>
      </c>
      <c r="J15" s="322"/>
      <c r="K15" s="312"/>
      <c r="L15" s="312"/>
      <c r="M15" s="325" t="s">
        <v>1388</v>
      </c>
    </row>
    <row r="16" spans="1:13" ht="409.5">
      <c r="A16" s="316"/>
      <c r="B16" s="853" t="s">
        <v>1457</v>
      </c>
      <c r="C16" s="61"/>
      <c r="D16" s="67" t="s">
        <v>1458</v>
      </c>
      <c r="E16" s="67" t="s">
        <v>1459</v>
      </c>
      <c r="F16" s="67" t="s">
        <v>1460</v>
      </c>
      <c r="G16" s="321">
        <f>(4*11*450*1)+(12*45*4)</f>
        <v>21960</v>
      </c>
      <c r="H16" s="67" t="s">
        <v>1461</v>
      </c>
      <c r="I16" s="67" t="s">
        <v>1432</v>
      </c>
      <c r="J16" s="67"/>
      <c r="K16" s="61"/>
      <c r="L16" s="61"/>
      <c r="M16" s="61" t="s">
        <v>1388</v>
      </c>
    </row>
    <row r="17" spans="1:13" ht="157.5">
      <c r="A17" s="316"/>
      <c r="B17" s="854"/>
      <c r="C17" s="61"/>
      <c r="D17" s="61" t="s">
        <v>1462</v>
      </c>
      <c r="E17" s="67" t="s">
        <v>1450</v>
      </c>
      <c r="F17" s="67" t="s">
        <v>1463</v>
      </c>
      <c r="G17" s="321">
        <f>(6*4*600)</f>
        <v>14400</v>
      </c>
      <c r="H17" s="67" t="s">
        <v>1393</v>
      </c>
      <c r="I17" s="67" t="s">
        <v>1464</v>
      </c>
      <c r="J17" s="67"/>
      <c r="K17" s="61"/>
      <c r="L17" s="61"/>
      <c r="M17" s="61" t="s">
        <v>1388</v>
      </c>
    </row>
    <row r="18" spans="1:13" ht="252">
      <c r="A18" s="316"/>
      <c r="B18" s="855"/>
      <c r="C18" s="255"/>
      <c r="D18" s="61" t="s">
        <v>1465</v>
      </c>
      <c r="E18" s="61" t="s">
        <v>1450</v>
      </c>
      <c r="F18" s="61" t="s">
        <v>1466</v>
      </c>
      <c r="G18" s="326">
        <f>(2*11*450*1)+(12*45*2)</f>
        <v>10980</v>
      </c>
      <c r="H18" s="61" t="s">
        <v>1393</v>
      </c>
      <c r="I18" s="61" t="s">
        <v>1467</v>
      </c>
      <c r="J18" s="61"/>
      <c r="K18" s="61"/>
      <c r="L18" s="61"/>
      <c r="M18" s="171" t="s">
        <v>1388</v>
      </c>
    </row>
  </sheetData>
  <sheetProtection/>
  <mergeCells count="12">
    <mergeCell ref="B10:B11"/>
    <mergeCell ref="B12:B15"/>
    <mergeCell ref="A1:K1"/>
    <mergeCell ref="A2:K2"/>
    <mergeCell ref="A4:B4"/>
    <mergeCell ref="C4:D4"/>
    <mergeCell ref="A3:K3"/>
    <mergeCell ref="B16:B18"/>
    <mergeCell ref="A5:A6"/>
    <mergeCell ref="B5:B9"/>
    <mergeCell ref="A7:A9"/>
    <mergeCell ref="A10:A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19"/>
  <sheetViews>
    <sheetView zoomScalePageLayoutView="0" workbookViewId="0" topLeftCell="A1">
      <selection activeCell="A3" sqref="A3:K3"/>
    </sheetView>
  </sheetViews>
  <sheetFormatPr defaultColWidth="9.140625" defaultRowHeight="15"/>
  <cols>
    <col min="1" max="1" width="4.57421875" style="0" customWidth="1"/>
    <col min="2" max="2" width="16.8515625" style="0" customWidth="1"/>
    <col min="3" max="3" width="3.421875" style="0" customWidth="1"/>
    <col min="4" max="4" width="18.57421875" style="0" customWidth="1"/>
    <col min="6" max="6" width="12.8515625" style="0" customWidth="1"/>
    <col min="7" max="7" width="11.8515625" style="0" customWidth="1"/>
    <col min="8" max="8" width="14.7109375" style="0" customWidth="1"/>
    <col min="9" max="9" width="11.8515625" style="0" customWidth="1"/>
    <col min="10" max="10" width="11.421875" style="0" customWidth="1"/>
    <col min="11" max="11" width="12.00390625" style="0" customWidth="1"/>
    <col min="12" max="12" width="12.57421875" style="0" customWidth="1"/>
    <col min="13" max="13" width="18.7109375" style="0" customWidth="1"/>
  </cols>
  <sheetData>
    <row r="1" spans="1:13" ht="21">
      <c r="A1" s="769" t="s">
        <v>83</v>
      </c>
      <c r="B1" s="769"/>
      <c r="C1" s="769"/>
      <c r="D1" s="769"/>
      <c r="E1" s="769"/>
      <c r="F1" s="769"/>
      <c r="G1" s="769"/>
      <c r="H1" s="769"/>
      <c r="I1" s="769"/>
      <c r="J1" s="769"/>
      <c r="K1" s="770"/>
      <c r="L1" s="7"/>
      <c r="M1" s="7"/>
    </row>
    <row r="2" spans="1:13" ht="18.75">
      <c r="A2" s="771" t="s">
        <v>73</v>
      </c>
      <c r="B2" s="771"/>
      <c r="C2" s="771"/>
      <c r="D2" s="771"/>
      <c r="E2" s="771"/>
      <c r="F2" s="771"/>
      <c r="G2" s="771"/>
      <c r="H2" s="771"/>
      <c r="I2" s="771"/>
      <c r="J2" s="771"/>
      <c r="K2" s="772"/>
      <c r="L2" s="8"/>
      <c r="M2" s="8"/>
    </row>
    <row r="3" spans="1:13" ht="19.5" customHeight="1" thickBot="1">
      <c r="A3" s="774" t="s">
        <v>2986</v>
      </c>
      <c r="B3" s="775"/>
      <c r="C3" s="775"/>
      <c r="D3" s="775"/>
      <c r="E3" s="775"/>
      <c r="F3" s="775"/>
      <c r="G3" s="775"/>
      <c r="H3" s="775"/>
      <c r="I3" s="775"/>
      <c r="J3" s="775"/>
      <c r="K3" s="776"/>
      <c r="L3" s="9"/>
      <c r="M3" s="9"/>
    </row>
    <row r="4" spans="1:13" ht="45.75" thickBot="1">
      <c r="A4" s="850" t="s">
        <v>1407</v>
      </c>
      <c r="B4" s="851"/>
      <c r="C4" s="773" t="str">
        <f>'[1]Tabela A'!D3</f>
        <v>Aktivitetet </v>
      </c>
      <c r="D4" s="773"/>
      <c r="E4" s="6" t="str">
        <f>'[1]Tabela A'!F3</f>
        <v>Afati Kohor </v>
      </c>
      <c r="F4" s="6" t="str">
        <f>'[1]Tabela A'!G3</f>
        <v>Treguesi i matjes</v>
      </c>
      <c r="G4" s="6" t="str">
        <f>'[1]Tabela A'!H3</f>
        <v>Kosto finaciare</v>
      </c>
      <c r="H4" s="6" t="str">
        <f>'[1]Tabela A'!I3</f>
        <v>Institucionet e përfshira</v>
      </c>
      <c r="I4" s="6" t="s">
        <v>84</v>
      </c>
      <c r="J4" s="6" t="s">
        <v>82</v>
      </c>
      <c r="K4" s="10" t="s">
        <v>85</v>
      </c>
      <c r="L4" s="14" t="s">
        <v>86</v>
      </c>
      <c r="M4" s="6" t="s">
        <v>71</v>
      </c>
    </row>
    <row r="5" spans="1:13" ht="409.5" thickBot="1">
      <c r="A5" s="762">
        <v>1</v>
      </c>
      <c r="B5" s="767" t="s">
        <v>2786</v>
      </c>
      <c r="C5" s="550">
        <v>1.1</v>
      </c>
      <c r="D5" s="551" t="s">
        <v>2787</v>
      </c>
      <c r="E5" s="552" t="s">
        <v>374</v>
      </c>
      <c r="F5" s="553" t="s">
        <v>2788</v>
      </c>
      <c r="G5" s="554" t="s">
        <v>2789</v>
      </c>
      <c r="H5" s="555" t="s">
        <v>2790</v>
      </c>
      <c r="I5" s="555" t="s">
        <v>2791</v>
      </c>
      <c r="J5" s="402"/>
      <c r="K5" s="407"/>
      <c r="L5" s="556"/>
      <c r="M5" s="402" t="s">
        <v>2792</v>
      </c>
    </row>
    <row r="6" spans="1:13" ht="363.75" thickBot="1">
      <c r="A6" s="762"/>
      <c r="B6" s="767"/>
      <c r="C6" s="464">
        <v>1.2</v>
      </c>
      <c r="D6" s="557" t="s">
        <v>2793</v>
      </c>
      <c r="E6" s="557" t="s">
        <v>374</v>
      </c>
      <c r="F6" s="557" t="s">
        <v>2794</v>
      </c>
      <c r="G6" s="558">
        <v>857800</v>
      </c>
      <c r="H6" s="557" t="s">
        <v>2795</v>
      </c>
      <c r="I6" s="557" t="s">
        <v>2796</v>
      </c>
      <c r="J6" s="2"/>
      <c r="K6" s="5"/>
      <c r="L6" s="69"/>
      <c r="M6" s="2" t="s">
        <v>2797</v>
      </c>
    </row>
    <row r="7" spans="1:13" ht="409.5" thickBot="1">
      <c r="A7" s="762"/>
      <c r="B7" s="864"/>
      <c r="C7" s="264">
        <v>1.3</v>
      </c>
      <c r="D7" s="264" t="s">
        <v>2798</v>
      </c>
      <c r="E7" s="4" t="s">
        <v>374</v>
      </c>
      <c r="F7" s="264" t="s">
        <v>2799</v>
      </c>
      <c r="G7" s="264" t="s">
        <v>2800</v>
      </c>
      <c r="H7" s="264" t="s">
        <v>2801</v>
      </c>
      <c r="I7" s="264" t="s">
        <v>2796</v>
      </c>
      <c r="J7" s="2"/>
      <c r="K7" s="5"/>
      <c r="L7" s="53"/>
      <c r="M7" s="1" t="s">
        <v>2802</v>
      </c>
    </row>
    <row r="8" spans="1:13" ht="409.5" thickBot="1">
      <c r="A8" s="762"/>
      <c r="B8" s="864"/>
      <c r="C8" s="1">
        <v>1.4</v>
      </c>
      <c r="D8" s="1" t="s">
        <v>2803</v>
      </c>
      <c r="E8" s="1" t="s">
        <v>374</v>
      </c>
      <c r="F8" s="1" t="s">
        <v>2804</v>
      </c>
      <c r="G8" s="559">
        <v>20000</v>
      </c>
      <c r="H8" s="1" t="s">
        <v>2805</v>
      </c>
      <c r="I8" s="1" t="s">
        <v>2806</v>
      </c>
      <c r="J8" s="2"/>
      <c r="K8" s="5"/>
      <c r="L8" s="53"/>
      <c r="M8" s="1" t="s">
        <v>2807</v>
      </c>
    </row>
    <row r="9" spans="1:13" ht="409.5" thickBot="1">
      <c r="A9" s="763"/>
      <c r="B9" s="768"/>
      <c r="C9" s="5">
        <v>1.5</v>
      </c>
      <c r="D9" s="1" t="s">
        <v>2808</v>
      </c>
      <c r="E9" s="1" t="s">
        <v>374</v>
      </c>
      <c r="F9" s="1" t="s">
        <v>2809</v>
      </c>
      <c r="G9" s="1" t="s">
        <v>2800</v>
      </c>
      <c r="H9" s="2" t="s">
        <v>2810</v>
      </c>
      <c r="I9" s="2" t="s">
        <v>2796</v>
      </c>
      <c r="J9" s="2"/>
      <c r="K9" s="5"/>
      <c r="L9" s="53"/>
      <c r="M9" s="33" t="s">
        <v>2811</v>
      </c>
    </row>
    <row r="10" spans="1:13" ht="409.5" thickBot="1">
      <c r="A10" s="762">
        <v>2</v>
      </c>
      <c r="B10" s="865" t="s">
        <v>2812</v>
      </c>
      <c r="C10" s="2">
        <v>2.1</v>
      </c>
      <c r="D10" s="2" t="s">
        <v>2813</v>
      </c>
      <c r="E10" s="1" t="s">
        <v>1140</v>
      </c>
      <c r="F10" s="2" t="s">
        <v>2814</v>
      </c>
      <c r="G10" s="560" t="s">
        <v>2815</v>
      </c>
      <c r="H10" s="2" t="s">
        <v>2816</v>
      </c>
      <c r="I10" s="2" t="s">
        <v>2817</v>
      </c>
      <c r="J10" s="2"/>
      <c r="K10" s="5"/>
      <c r="L10" s="69"/>
      <c r="M10" s="2" t="s">
        <v>2818</v>
      </c>
    </row>
    <row r="11" spans="1:13" ht="409.5" thickBot="1">
      <c r="A11" s="762"/>
      <c r="B11" s="767"/>
      <c r="C11" s="2">
        <v>2.2</v>
      </c>
      <c r="D11" s="2" t="s">
        <v>2819</v>
      </c>
      <c r="E11" s="1" t="s">
        <v>1140</v>
      </c>
      <c r="F11" s="2" t="s">
        <v>2820</v>
      </c>
      <c r="G11" s="2" t="s">
        <v>2821</v>
      </c>
      <c r="H11" s="2" t="s">
        <v>2822</v>
      </c>
      <c r="I11" s="2" t="s">
        <v>2823</v>
      </c>
      <c r="J11" s="2"/>
      <c r="K11" s="5"/>
      <c r="L11" s="1"/>
      <c r="M11" s="2" t="s">
        <v>2824</v>
      </c>
    </row>
    <row r="12" spans="1:13" ht="409.5" thickBot="1">
      <c r="A12" s="762"/>
      <c r="B12" s="767"/>
      <c r="C12" s="2">
        <v>2.3</v>
      </c>
      <c r="D12" s="1" t="s">
        <v>2825</v>
      </c>
      <c r="E12" s="1" t="s">
        <v>1140</v>
      </c>
      <c r="F12" s="2" t="s">
        <v>2826</v>
      </c>
      <c r="G12" s="3">
        <v>70000</v>
      </c>
      <c r="H12" s="2" t="s">
        <v>2827</v>
      </c>
      <c r="I12" s="2" t="s">
        <v>2823</v>
      </c>
      <c r="J12" s="29"/>
      <c r="K12" s="561"/>
      <c r="L12" s="35"/>
      <c r="M12" s="35" t="s">
        <v>2824</v>
      </c>
    </row>
    <row r="13" spans="1:13" ht="409.5" thickBot="1">
      <c r="A13" s="762"/>
      <c r="B13" s="767"/>
      <c r="C13" s="2">
        <v>2.4</v>
      </c>
      <c r="D13" s="2" t="s">
        <v>2828</v>
      </c>
      <c r="E13" s="1" t="s">
        <v>1140</v>
      </c>
      <c r="F13" s="2" t="s">
        <v>2829</v>
      </c>
      <c r="G13" s="2">
        <v>603400</v>
      </c>
      <c r="H13" s="2" t="s">
        <v>2830</v>
      </c>
      <c r="I13" s="2" t="s">
        <v>2831</v>
      </c>
      <c r="J13" s="2"/>
      <c r="K13" s="5"/>
      <c r="L13" s="1"/>
      <c r="M13" s="1" t="s">
        <v>2832</v>
      </c>
    </row>
    <row r="14" spans="1:13" ht="409.5" thickBot="1">
      <c r="A14" s="763"/>
      <c r="B14" s="768"/>
      <c r="C14" s="2">
        <v>2.5</v>
      </c>
      <c r="D14" s="2" t="s">
        <v>2833</v>
      </c>
      <c r="E14" s="2" t="s">
        <v>2834</v>
      </c>
      <c r="F14" s="2" t="s">
        <v>2835</v>
      </c>
      <c r="G14" s="562">
        <v>107000</v>
      </c>
      <c r="H14" s="2" t="s">
        <v>2836</v>
      </c>
      <c r="I14" s="2" t="s">
        <v>2837</v>
      </c>
      <c r="J14" s="2"/>
      <c r="K14" s="5"/>
      <c r="L14" s="17"/>
      <c r="M14" s="17" t="s">
        <v>2818</v>
      </c>
    </row>
    <row r="15" spans="1:13" ht="409.5" thickBot="1">
      <c r="A15" s="762">
        <v>3</v>
      </c>
      <c r="B15" s="767" t="s">
        <v>2838</v>
      </c>
      <c r="C15" s="2">
        <v>3.1</v>
      </c>
      <c r="D15" s="2" t="s">
        <v>2839</v>
      </c>
      <c r="E15" s="2" t="s">
        <v>374</v>
      </c>
      <c r="F15" s="2" t="s">
        <v>2840</v>
      </c>
      <c r="G15" s="2">
        <v>1298000</v>
      </c>
      <c r="H15" s="2" t="s">
        <v>2841</v>
      </c>
      <c r="I15" s="2"/>
      <c r="J15" s="2"/>
      <c r="K15" s="5"/>
      <c r="L15" s="53"/>
      <c r="M15" s="1" t="s">
        <v>2842</v>
      </c>
    </row>
    <row r="16" spans="1:13" ht="409.5" thickBot="1">
      <c r="A16" s="762"/>
      <c r="B16" s="767"/>
      <c r="C16" s="2">
        <v>3.2</v>
      </c>
      <c r="D16" s="2" t="s">
        <v>2843</v>
      </c>
      <c r="E16" s="2" t="s">
        <v>374</v>
      </c>
      <c r="F16" s="2" t="s">
        <v>2844</v>
      </c>
      <c r="G16" s="2">
        <v>80000</v>
      </c>
      <c r="H16" s="2" t="s">
        <v>2845</v>
      </c>
      <c r="I16" s="2"/>
      <c r="J16" s="2"/>
      <c r="K16" s="5"/>
      <c r="L16" s="53"/>
      <c r="M16" s="53"/>
    </row>
    <row r="17" spans="1:13" ht="409.5" thickBot="1">
      <c r="A17" s="762"/>
      <c r="B17" s="767"/>
      <c r="C17" s="2">
        <v>3.3</v>
      </c>
      <c r="D17" s="2" t="s">
        <v>2846</v>
      </c>
      <c r="E17" s="2" t="s">
        <v>374</v>
      </c>
      <c r="F17" s="2" t="s">
        <v>2847</v>
      </c>
      <c r="G17" s="2">
        <v>40000</v>
      </c>
      <c r="H17" s="2" t="s">
        <v>2848</v>
      </c>
      <c r="I17" s="2" t="s">
        <v>2849</v>
      </c>
      <c r="J17" s="2"/>
      <c r="K17" s="5"/>
      <c r="L17" s="69"/>
      <c r="M17" s="1" t="s">
        <v>2850</v>
      </c>
    </row>
    <row r="18" spans="1:13" ht="409.5" thickBot="1">
      <c r="A18" s="762"/>
      <c r="B18" s="767"/>
      <c r="C18" s="2">
        <v>3.4</v>
      </c>
      <c r="D18" s="2" t="s">
        <v>2851</v>
      </c>
      <c r="E18" s="2" t="s">
        <v>374</v>
      </c>
      <c r="F18" s="2" t="s">
        <v>2852</v>
      </c>
      <c r="G18" s="2">
        <v>1200000</v>
      </c>
      <c r="H18" s="2" t="s">
        <v>2853</v>
      </c>
      <c r="I18" s="2"/>
      <c r="J18" s="2"/>
      <c r="K18" s="5"/>
      <c r="L18" s="53"/>
      <c r="M18" s="1" t="s">
        <v>2854</v>
      </c>
    </row>
    <row r="19" spans="1:13" ht="409.5" thickBot="1">
      <c r="A19" s="763"/>
      <c r="B19" s="768"/>
      <c r="C19" s="2">
        <v>3.5</v>
      </c>
      <c r="D19" s="2" t="s">
        <v>2855</v>
      </c>
      <c r="E19" s="2" t="s">
        <v>374</v>
      </c>
      <c r="F19" s="2" t="s">
        <v>2856</v>
      </c>
      <c r="G19" s="2">
        <v>750000</v>
      </c>
      <c r="H19" s="2" t="s">
        <v>2857</v>
      </c>
      <c r="I19" s="2" t="s">
        <v>2858</v>
      </c>
      <c r="J19" s="2"/>
      <c r="K19" s="5"/>
      <c r="L19" s="563"/>
      <c r="M19" s="264" t="s">
        <v>2818</v>
      </c>
    </row>
  </sheetData>
  <sheetProtection/>
  <mergeCells count="11">
    <mergeCell ref="A10:A14"/>
    <mergeCell ref="B10:B14"/>
    <mergeCell ref="A15:A19"/>
    <mergeCell ref="B15:B19"/>
    <mergeCell ref="A1:K1"/>
    <mergeCell ref="A2:K2"/>
    <mergeCell ref="A4:B4"/>
    <mergeCell ref="C4:D4"/>
    <mergeCell ref="A3:K3"/>
    <mergeCell ref="A5:A9"/>
    <mergeCell ref="B5:B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35"/>
  <sheetViews>
    <sheetView zoomScalePageLayoutView="0" workbookViewId="0" topLeftCell="A1">
      <selection activeCell="C10" sqref="C10"/>
    </sheetView>
  </sheetViews>
  <sheetFormatPr defaultColWidth="9.140625" defaultRowHeight="15"/>
  <cols>
    <col min="1" max="1" width="17.00390625" style="0" customWidth="1"/>
    <col min="2" max="2" width="8.140625" style="0" customWidth="1"/>
    <col min="3" max="3" width="22.421875" style="0" customWidth="1"/>
    <col min="4" max="4" width="14.421875" style="0" customWidth="1"/>
    <col min="5" max="5" width="22.7109375" style="0" customWidth="1"/>
    <col min="6" max="6" width="12.7109375" style="0" customWidth="1"/>
    <col min="7" max="7" width="15.8515625" style="0" customWidth="1"/>
    <col min="8" max="8" width="13.28125" style="0" customWidth="1"/>
    <col min="9" max="10" width="18.8515625" style="0" customWidth="1"/>
  </cols>
  <sheetData>
    <row r="1" spans="1:10" ht="20.25">
      <c r="A1" s="866" t="s">
        <v>83</v>
      </c>
      <c r="B1" s="867"/>
      <c r="C1" s="867"/>
      <c r="D1" s="867"/>
      <c r="E1" s="867"/>
      <c r="F1" s="867"/>
      <c r="G1" s="867"/>
      <c r="H1" s="867"/>
      <c r="I1" s="867"/>
      <c r="J1" s="868"/>
    </row>
    <row r="2" spans="1:10" ht="18.75">
      <c r="A2" s="869" t="s">
        <v>2927</v>
      </c>
      <c r="B2" s="870"/>
      <c r="C2" s="870"/>
      <c r="D2" s="870"/>
      <c r="E2" s="870"/>
      <c r="F2" s="870"/>
      <c r="G2" s="870"/>
      <c r="H2" s="870"/>
      <c r="I2" s="870"/>
      <c r="J2" s="871"/>
    </row>
    <row r="3" spans="1:10" ht="49.5">
      <c r="A3" s="696" t="s">
        <v>577</v>
      </c>
      <c r="B3" s="697" t="s">
        <v>2</v>
      </c>
      <c r="C3" s="698" t="s">
        <v>41</v>
      </c>
      <c r="D3" s="699" t="s">
        <v>42</v>
      </c>
      <c r="E3" s="697" t="s">
        <v>43</v>
      </c>
      <c r="F3" s="700" t="s">
        <v>84</v>
      </c>
      <c r="G3" s="698" t="s">
        <v>82</v>
      </c>
      <c r="H3" s="697" t="s">
        <v>85</v>
      </c>
      <c r="I3" s="697" t="s">
        <v>86</v>
      </c>
      <c r="J3" s="701" t="s">
        <v>71</v>
      </c>
    </row>
    <row r="4" spans="1:10" ht="16.5">
      <c r="A4" s="872" t="s">
        <v>2928</v>
      </c>
      <c r="B4" s="873"/>
      <c r="C4" s="873"/>
      <c r="D4" s="873"/>
      <c r="E4" s="873"/>
      <c r="F4" s="873"/>
      <c r="G4" s="873"/>
      <c r="H4" s="873"/>
      <c r="I4" s="873"/>
      <c r="J4" s="874"/>
    </row>
    <row r="5" spans="1:10" ht="49.5">
      <c r="A5" s="875" t="s">
        <v>2929</v>
      </c>
      <c r="B5" s="878" t="s">
        <v>1074</v>
      </c>
      <c r="C5" s="673" t="s">
        <v>2930</v>
      </c>
      <c r="D5" s="676"/>
      <c r="E5" s="674"/>
      <c r="F5" s="674"/>
      <c r="G5" s="674"/>
      <c r="H5" s="675"/>
      <c r="I5" s="675"/>
      <c r="J5" s="677"/>
    </row>
    <row r="6" spans="1:10" ht="99">
      <c r="A6" s="876"/>
      <c r="B6" s="879"/>
      <c r="C6" s="673" t="s">
        <v>2931</v>
      </c>
      <c r="D6" s="676"/>
      <c r="E6" s="674"/>
      <c r="F6" s="674"/>
      <c r="G6" s="674"/>
      <c r="H6" s="675"/>
      <c r="I6" s="675"/>
      <c r="J6" s="677"/>
    </row>
    <row r="7" spans="1:10" ht="64.5">
      <c r="A7" s="876"/>
      <c r="B7" s="879"/>
      <c r="C7" s="673" t="s">
        <v>2932</v>
      </c>
      <c r="D7" s="676"/>
      <c r="E7" s="674"/>
      <c r="F7" s="674"/>
      <c r="G7" s="674"/>
      <c r="H7" s="675"/>
      <c r="I7" s="675"/>
      <c r="J7" s="677"/>
    </row>
    <row r="8" spans="1:10" ht="97.5">
      <c r="A8" s="877"/>
      <c r="B8" s="880"/>
      <c r="C8" s="673" t="s">
        <v>2933</v>
      </c>
      <c r="D8" s="676"/>
      <c r="E8" s="674"/>
      <c r="F8" s="674"/>
      <c r="G8" s="674"/>
      <c r="H8" s="675"/>
      <c r="I8" s="675"/>
      <c r="J8" s="677"/>
    </row>
    <row r="9" spans="1:10" ht="114">
      <c r="A9" s="590" t="s">
        <v>2934</v>
      </c>
      <c r="B9" s="577" t="s">
        <v>1074</v>
      </c>
      <c r="C9" s="574" t="s">
        <v>2935</v>
      </c>
      <c r="D9" s="591"/>
      <c r="E9" s="577" t="s">
        <v>2936</v>
      </c>
      <c r="F9" s="577" t="s">
        <v>2878</v>
      </c>
      <c r="G9" s="577"/>
      <c r="H9" s="578"/>
      <c r="I9" s="578"/>
      <c r="J9" s="592" t="s">
        <v>2895</v>
      </c>
    </row>
    <row r="10" spans="1:10" ht="99">
      <c r="A10" s="593" t="s">
        <v>2937</v>
      </c>
      <c r="B10" s="583" t="s">
        <v>2938</v>
      </c>
      <c r="C10" s="580" t="s">
        <v>2939</v>
      </c>
      <c r="D10" s="594"/>
      <c r="E10" s="583" t="s">
        <v>2940</v>
      </c>
      <c r="F10" s="583"/>
      <c r="G10" s="583"/>
      <c r="H10" s="584"/>
      <c r="I10" s="584"/>
      <c r="J10" s="595" t="s">
        <v>2895</v>
      </c>
    </row>
    <row r="11" spans="1:10" ht="16.5">
      <c r="A11" s="872" t="s">
        <v>2941</v>
      </c>
      <c r="B11" s="873"/>
      <c r="C11" s="873"/>
      <c r="D11" s="873"/>
      <c r="E11" s="873"/>
      <c r="F11" s="873"/>
      <c r="G11" s="873"/>
      <c r="H11" s="873"/>
      <c r="I11" s="873"/>
      <c r="J11" s="874"/>
    </row>
    <row r="12" spans="1:10" ht="99">
      <c r="A12" s="875" t="s">
        <v>2942</v>
      </c>
      <c r="B12" s="882" t="s">
        <v>1074</v>
      </c>
      <c r="C12" s="591" t="s">
        <v>2943</v>
      </c>
      <c r="D12" s="591"/>
      <c r="E12" s="702" t="s">
        <v>2944</v>
      </c>
      <c r="F12" s="702"/>
      <c r="G12" s="577"/>
      <c r="H12" s="591"/>
      <c r="I12" s="591"/>
      <c r="J12" s="592" t="s">
        <v>2895</v>
      </c>
    </row>
    <row r="13" spans="1:10" ht="49.5">
      <c r="A13" s="876"/>
      <c r="B13" s="883"/>
      <c r="C13" s="591" t="s">
        <v>2945</v>
      </c>
      <c r="D13" s="591"/>
      <c r="E13" s="577" t="s">
        <v>2944</v>
      </c>
      <c r="F13" s="702"/>
      <c r="G13" s="591"/>
      <c r="H13" s="578"/>
      <c r="I13" s="591"/>
      <c r="J13" s="592" t="s">
        <v>2895</v>
      </c>
    </row>
    <row r="14" spans="1:10" ht="49.5">
      <c r="A14" s="876"/>
      <c r="B14" s="883"/>
      <c r="C14" s="591" t="s">
        <v>2946</v>
      </c>
      <c r="D14" s="591"/>
      <c r="E14" s="577" t="s">
        <v>2944</v>
      </c>
      <c r="F14" s="702"/>
      <c r="G14" s="591"/>
      <c r="H14" s="578"/>
      <c r="I14" s="591"/>
      <c r="J14" s="592" t="s">
        <v>2895</v>
      </c>
    </row>
    <row r="15" spans="1:10" ht="49.5">
      <c r="A15" s="876"/>
      <c r="B15" s="883"/>
      <c r="C15" s="591" t="s">
        <v>2947</v>
      </c>
      <c r="D15" s="591"/>
      <c r="E15" s="577" t="s">
        <v>2944</v>
      </c>
      <c r="F15" s="702"/>
      <c r="G15" s="591"/>
      <c r="H15" s="578"/>
      <c r="I15" s="591"/>
      <c r="J15" s="592" t="s">
        <v>2895</v>
      </c>
    </row>
    <row r="16" spans="1:10" ht="49.5">
      <c r="A16" s="876"/>
      <c r="B16" s="883"/>
      <c r="C16" s="591" t="s">
        <v>2948</v>
      </c>
      <c r="D16" s="591"/>
      <c r="E16" s="577" t="s">
        <v>2944</v>
      </c>
      <c r="F16" s="702"/>
      <c r="G16" s="591"/>
      <c r="H16" s="578"/>
      <c r="I16" s="591"/>
      <c r="J16" s="592" t="s">
        <v>2895</v>
      </c>
    </row>
    <row r="17" spans="1:10" ht="148.5">
      <c r="A17" s="590" t="s">
        <v>2949</v>
      </c>
      <c r="B17" s="702" t="s">
        <v>2950</v>
      </c>
      <c r="C17" s="591" t="s">
        <v>2951</v>
      </c>
      <c r="D17" s="591"/>
      <c r="E17" s="577" t="s">
        <v>2944</v>
      </c>
      <c r="F17" s="702"/>
      <c r="G17" s="591"/>
      <c r="H17" s="578"/>
      <c r="I17" s="591"/>
      <c r="J17" s="592" t="s">
        <v>2895</v>
      </c>
    </row>
    <row r="18" spans="1:10" ht="16.5">
      <c r="A18" s="872" t="s">
        <v>2952</v>
      </c>
      <c r="B18" s="873"/>
      <c r="C18" s="873"/>
      <c r="D18" s="873"/>
      <c r="E18" s="873"/>
      <c r="F18" s="873"/>
      <c r="G18" s="873"/>
      <c r="H18" s="873"/>
      <c r="I18" s="873"/>
      <c r="J18" s="874"/>
    </row>
    <row r="19" spans="1:10" ht="66">
      <c r="A19" s="884" t="s">
        <v>2953</v>
      </c>
      <c r="B19" s="885" t="s">
        <v>1074</v>
      </c>
      <c r="C19" s="567" t="s">
        <v>2954</v>
      </c>
      <c r="D19" s="598"/>
      <c r="E19" s="570" t="s">
        <v>2955</v>
      </c>
      <c r="F19" s="570"/>
      <c r="G19" s="570"/>
      <c r="H19" s="571"/>
      <c r="I19" s="571"/>
      <c r="J19" s="599" t="s">
        <v>2895</v>
      </c>
    </row>
    <row r="20" spans="1:10" ht="82.5">
      <c r="A20" s="876"/>
      <c r="B20" s="879"/>
      <c r="C20" s="574" t="s">
        <v>2956</v>
      </c>
      <c r="D20" s="591"/>
      <c r="E20" s="577"/>
      <c r="F20" s="577"/>
      <c r="G20" s="577"/>
      <c r="H20" s="578"/>
      <c r="I20" s="578"/>
      <c r="J20" s="592" t="s">
        <v>2895</v>
      </c>
    </row>
    <row r="21" spans="1:10" ht="82.5">
      <c r="A21" s="876"/>
      <c r="B21" s="879"/>
      <c r="C21" s="574" t="s">
        <v>2957</v>
      </c>
      <c r="D21" s="591"/>
      <c r="E21" s="577" t="s">
        <v>2958</v>
      </c>
      <c r="F21" s="577"/>
      <c r="G21" s="577"/>
      <c r="H21" s="578"/>
      <c r="I21" s="578"/>
      <c r="J21" s="592" t="s">
        <v>2895</v>
      </c>
    </row>
    <row r="22" spans="1:10" ht="115.5">
      <c r="A22" s="877"/>
      <c r="B22" s="880"/>
      <c r="C22" s="574" t="s">
        <v>2959</v>
      </c>
      <c r="D22" s="591"/>
      <c r="E22" s="577" t="s">
        <v>2958</v>
      </c>
      <c r="F22" s="577"/>
      <c r="G22" s="577"/>
      <c r="H22" s="578"/>
      <c r="I22" s="578"/>
      <c r="J22" s="592" t="s">
        <v>2895</v>
      </c>
    </row>
    <row r="23" spans="1:10" ht="16.5">
      <c r="A23" s="872" t="s">
        <v>2960</v>
      </c>
      <c r="B23" s="873"/>
      <c r="C23" s="873"/>
      <c r="D23" s="873"/>
      <c r="E23" s="873"/>
      <c r="F23" s="873"/>
      <c r="G23" s="873"/>
      <c r="H23" s="873"/>
      <c r="I23" s="873"/>
      <c r="J23" s="874"/>
    </row>
    <row r="24" spans="1:10" ht="99">
      <c r="A24" s="596" t="s">
        <v>2961</v>
      </c>
      <c r="B24" s="570" t="s">
        <v>2420</v>
      </c>
      <c r="C24" s="567" t="s">
        <v>2962</v>
      </c>
      <c r="D24" s="591">
        <v>20000</v>
      </c>
      <c r="E24" s="703" t="s">
        <v>2963</v>
      </c>
      <c r="F24" s="570"/>
      <c r="G24" s="567" t="s">
        <v>2964</v>
      </c>
      <c r="H24" s="570"/>
      <c r="I24" s="571"/>
      <c r="J24" s="599" t="s">
        <v>2895</v>
      </c>
    </row>
    <row r="25" spans="1:10" ht="81">
      <c r="A25" s="875" t="s">
        <v>2965</v>
      </c>
      <c r="B25" s="577" t="s">
        <v>2966</v>
      </c>
      <c r="C25" s="574" t="s">
        <v>2967</v>
      </c>
      <c r="D25" s="591">
        <v>50000</v>
      </c>
      <c r="E25" s="702" t="s">
        <v>2968</v>
      </c>
      <c r="F25" s="577"/>
      <c r="G25" s="574" t="s">
        <v>2964</v>
      </c>
      <c r="H25" s="577"/>
      <c r="I25" s="578"/>
      <c r="J25" s="592" t="s">
        <v>2895</v>
      </c>
    </row>
    <row r="26" spans="1:10" ht="163.5">
      <c r="A26" s="876"/>
      <c r="B26" s="577" t="s">
        <v>2420</v>
      </c>
      <c r="C26" s="574" t="s">
        <v>2969</v>
      </c>
      <c r="D26" s="591">
        <v>30000</v>
      </c>
      <c r="E26" s="702" t="s">
        <v>2970</v>
      </c>
      <c r="F26" s="577"/>
      <c r="G26" s="574"/>
      <c r="H26" s="577"/>
      <c r="I26" s="578"/>
      <c r="J26" s="592" t="s">
        <v>2895</v>
      </c>
    </row>
    <row r="27" spans="1:10" ht="163.5">
      <c r="A27" s="876"/>
      <c r="B27" s="577" t="s">
        <v>2420</v>
      </c>
      <c r="C27" s="574" t="s">
        <v>2971</v>
      </c>
      <c r="D27" s="591">
        <v>30000</v>
      </c>
      <c r="E27" s="702" t="s">
        <v>2972</v>
      </c>
      <c r="F27" s="577"/>
      <c r="G27" s="574"/>
      <c r="H27" s="577"/>
      <c r="I27" s="578"/>
      <c r="J27" s="592" t="s">
        <v>2895</v>
      </c>
    </row>
    <row r="28" spans="1:10" ht="64.5">
      <c r="A28" s="876"/>
      <c r="B28" s="577" t="s">
        <v>2973</v>
      </c>
      <c r="C28" s="574" t="s">
        <v>2974</v>
      </c>
      <c r="D28" s="591">
        <v>20000</v>
      </c>
      <c r="E28" s="702" t="s">
        <v>2635</v>
      </c>
      <c r="F28" s="577"/>
      <c r="G28" s="574"/>
      <c r="H28" s="577"/>
      <c r="I28" s="578"/>
      <c r="J28" s="592" t="s">
        <v>2895</v>
      </c>
    </row>
    <row r="29" spans="1:10" ht="97.5">
      <c r="A29" s="877"/>
      <c r="B29" s="577" t="s">
        <v>2420</v>
      </c>
      <c r="C29" s="574" t="s">
        <v>2975</v>
      </c>
      <c r="D29" s="591">
        <v>20000</v>
      </c>
      <c r="E29" s="702" t="s">
        <v>2970</v>
      </c>
      <c r="F29" s="577"/>
      <c r="G29" s="574"/>
      <c r="H29" s="577"/>
      <c r="I29" s="578"/>
      <c r="J29" s="592" t="s">
        <v>2895</v>
      </c>
    </row>
    <row r="30" spans="1:10" ht="82.5">
      <c r="A30" s="875" t="s">
        <v>2976</v>
      </c>
      <c r="B30" s="577" t="s">
        <v>2973</v>
      </c>
      <c r="C30" s="574" t="s">
        <v>2977</v>
      </c>
      <c r="D30" s="591">
        <v>5000</v>
      </c>
      <c r="E30" s="702" t="s">
        <v>2978</v>
      </c>
      <c r="F30" s="577"/>
      <c r="G30" s="574"/>
      <c r="H30" s="577"/>
      <c r="I30" s="578"/>
      <c r="J30" s="592" t="s">
        <v>2895</v>
      </c>
    </row>
    <row r="31" spans="1:10" ht="99">
      <c r="A31" s="877"/>
      <c r="B31" s="577" t="s">
        <v>2420</v>
      </c>
      <c r="C31" s="574" t="s">
        <v>2979</v>
      </c>
      <c r="D31" s="591">
        <v>10000</v>
      </c>
      <c r="E31" s="702" t="s">
        <v>2970</v>
      </c>
      <c r="F31" s="577"/>
      <c r="G31" s="574"/>
      <c r="H31" s="577"/>
      <c r="I31" s="578"/>
      <c r="J31" s="592" t="s">
        <v>2895</v>
      </c>
    </row>
    <row r="32" spans="1:10" ht="81">
      <c r="A32" s="875" t="s">
        <v>2980</v>
      </c>
      <c r="B32" s="577" t="s">
        <v>2973</v>
      </c>
      <c r="C32" s="574" t="s">
        <v>2981</v>
      </c>
      <c r="D32" s="591"/>
      <c r="E32" s="702"/>
      <c r="F32" s="577"/>
      <c r="G32" s="574"/>
      <c r="H32" s="577"/>
      <c r="I32" s="578"/>
      <c r="J32" s="592" t="s">
        <v>2895</v>
      </c>
    </row>
    <row r="33" spans="1:10" ht="130.5">
      <c r="A33" s="876"/>
      <c r="B33" s="577" t="s">
        <v>2973</v>
      </c>
      <c r="C33" s="574" t="s">
        <v>2982</v>
      </c>
      <c r="D33" s="591"/>
      <c r="E33" s="702"/>
      <c r="F33" s="577"/>
      <c r="G33" s="574"/>
      <c r="H33" s="577"/>
      <c r="I33" s="578"/>
      <c r="J33" s="592" t="s">
        <v>2895</v>
      </c>
    </row>
    <row r="34" spans="1:10" ht="130.5">
      <c r="A34" s="876"/>
      <c r="B34" s="583" t="s">
        <v>2973</v>
      </c>
      <c r="C34" s="580" t="s">
        <v>2983</v>
      </c>
      <c r="D34" s="594"/>
      <c r="E34" s="704"/>
      <c r="F34" s="583"/>
      <c r="G34" s="580"/>
      <c r="H34" s="583"/>
      <c r="I34" s="584"/>
      <c r="J34" s="595" t="s">
        <v>2895</v>
      </c>
    </row>
    <row r="35" spans="1:10" ht="98.25" thickBot="1">
      <c r="A35" s="881"/>
      <c r="B35" s="693" t="s">
        <v>2973</v>
      </c>
      <c r="C35" s="692" t="s">
        <v>2984</v>
      </c>
      <c r="D35" s="705">
        <v>500</v>
      </c>
      <c r="E35" s="706" t="s">
        <v>2635</v>
      </c>
      <c r="F35" s="693"/>
      <c r="G35" s="692"/>
      <c r="H35" s="693"/>
      <c r="I35" s="694"/>
      <c r="J35" s="695" t="s">
        <v>2895</v>
      </c>
    </row>
  </sheetData>
  <sheetProtection/>
  <mergeCells count="15">
    <mergeCell ref="A25:A29"/>
    <mergeCell ref="A30:A31"/>
    <mergeCell ref="A32:A35"/>
    <mergeCell ref="A12:A16"/>
    <mergeCell ref="B12:B16"/>
    <mergeCell ref="A18:J18"/>
    <mergeCell ref="A19:A22"/>
    <mergeCell ref="B19:B22"/>
    <mergeCell ref="A23:J23"/>
    <mergeCell ref="A1:J1"/>
    <mergeCell ref="A2:J2"/>
    <mergeCell ref="A4:J4"/>
    <mergeCell ref="A5:A8"/>
    <mergeCell ref="B5:B8"/>
    <mergeCell ref="A11:J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19"/>
  <sheetViews>
    <sheetView zoomScalePageLayoutView="0" workbookViewId="0" topLeftCell="A1">
      <selection activeCell="A3" sqref="A3:K3"/>
    </sheetView>
  </sheetViews>
  <sheetFormatPr defaultColWidth="9.140625" defaultRowHeight="15"/>
  <cols>
    <col min="2" max="2" width="15.28125" style="0" customWidth="1"/>
    <col min="13" max="13" width="13.57421875" style="0" customWidth="1"/>
  </cols>
  <sheetData>
    <row r="1" spans="1:13" ht="21">
      <c r="A1" s="769" t="s">
        <v>83</v>
      </c>
      <c r="B1" s="769"/>
      <c r="C1" s="769"/>
      <c r="D1" s="769"/>
      <c r="E1" s="769"/>
      <c r="F1" s="769"/>
      <c r="G1" s="769"/>
      <c r="H1" s="769"/>
      <c r="I1" s="769"/>
      <c r="J1" s="769"/>
      <c r="K1" s="770"/>
      <c r="L1" s="7"/>
      <c r="M1" s="24"/>
    </row>
    <row r="2" spans="1:13" ht="18.75">
      <c r="A2" s="829" t="s">
        <v>73</v>
      </c>
      <c r="B2" s="829"/>
      <c r="C2" s="829"/>
      <c r="D2" s="829"/>
      <c r="E2" s="829"/>
      <c r="F2" s="829"/>
      <c r="G2" s="829"/>
      <c r="H2" s="829"/>
      <c r="I2" s="829"/>
      <c r="J2" s="829"/>
      <c r="K2" s="831"/>
      <c r="L2" s="8"/>
      <c r="M2" s="25"/>
    </row>
    <row r="3" spans="1:13" ht="19.5" customHeight="1" thickBot="1">
      <c r="A3" s="774" t="s">
        <v>204</v>
      </c>
      <c r="B3" s="775"/>
      <c r="C3" s="775"/>
      <c r="D3" s="775"/>
      <c r="E3" s="775"/>
      <c r="F3" s="775"/>
      <c r="G3" s="775"/>
      <c r="H3" s="775"/>
      <c r="I3" s="775"/>
      <c r="J3" s="775"/>
      <c r="K3" s="776"/>
      <c r="L3" s="9"/>
      <c r="M3" s="26"/>
    </row>
    <row r="4" spans="1:13" ht="75.75" thickBot="1">
      <c r="A4" s="773" t="str">
        <f>'[1]Tabela A'!B3</f>
        <v>Objektivi </v>
      </c>
      <c r="B4" s="773"/>
      <c r="C4" s="773" t="str">
        <f>'[1]Tabela A'!D3</f>
        <v>Aktivitetet </v>
      </c>
      <c r="D4" s="773"/>
      <c r="E4" s="6" t="str">
        <f>'[1]Tabela A'!F3</f>
        <v>Afati Kohor </v>
      </c>
      <c r="F4" s="27" t="str">
        <f>'[1]Tabela A'!G3</f>
        <v>Treguesi i matjes</v>
      </c>
      <c r="G4" s="27" t="str">
        <f>'[1]Tabela A'!H3</f>
        <v>Kosto finaciare</v>
      </c>
      <c r="H4" s="6" t="str">
        <f>'[1]Tabela A'!I3</f>
        <v>Institucionet e përfshira</v>
      </c>
      <c r="I4" s="6" t="s">
        <v>84</v>
      </c>
      <c r="J4" s="6" t="s">
        <v>82</v>
      </c>
      <c r="K4" s="10" t="s">
        <v>85</v>
      </c>
      <c r="L4" s="14" t="s">
        <v>86</v>
      </c>
      <c r="M4" s="27" t="s">
        <v>71</v>
      </c>
    </row>
    <row r="5" spans="1:13" ht="215.25" thickBot="1">
      <c r="A5" s="762">
        <v>1</v>
      </c>
      <c r="B5" s="886" t="s">
        <v>205</v>
      </c>
      <c r="C5" s="2">
        <v>1.1</v>
      </c>
      <c r="D5" s="29" t="s">
        <v>206</v>
      </c>
      <c r="E5" s="30" t="s">
        <v>207</v>
      </c>
      <c r="F5" s="29" t="s">
        <v>208</v>
      </c>
      <c r="G5" s="31" t="s">
        <v>209</v>
      </c>
      <c r="H5" s="30" t="s">
        <v>210</v>
      </c>
      <c r="I5" s="2"/>
      <c r="J5" s="2"/>
      <c r="K5" s="5"/>
      <c r="L5" s="32"/>
      <c r="M5" s="33" t="s">
        <v>211</v>
      </c>
    </row>
    <row r="6" spans="1:13" ht="409.5" thickBot="1">
      <c r="A6" s="762"/>
      <c r="B6" s="886"/>
      <c r="C6" s="2">
        <v>1.2</v>
      </c>
      <c r="D6" s="29" t="s">
        <v>212</v>
      </c>
      <c r="E6" s="30" t="s">
        <v>207</v>
      </c>
      <c r="F6" s="29" t="s">
        <v>213</v>
      </c>
      <c r="G6" s="29" t="s">
        <v>209</v>
      </c>
      <c r="H6" s="30" t="s">
        <v>210</v>
      </c>
      <c r="I6" s="2"/>
      <c r="J6" s="2"/>
      <c r="K6" s="5"/>
      <c r="L6" s="34"/>
      <c r="M6" s="35" t="s">
        <v>214</v>
      </c>
    </row>
    <row r="7" spans="1:13" ht="248.25" thickBot="1">
      <c r="A7" s="762"/>
      <c r="B7" s="886"/>
      <c r="C7" s="2">
        <v>1.3</v>
      </c>
      <c r="D7" s="2" t="s">
        <v>215</v>
      </c>
      <c r="E7" s="2" t="s">
        <v>174</v>
      </c>
      <c r="F7" s="29" t="s">
        <v>216</v>
      </c>
      <c r="G7" s="31">
        <v>830000</v>
      </c>
      <c r="H7" s="2" t="s">
        <v>182</v>
      </c>
      <c r="I7" s="2"/>
      <c r="J7" s="2" t="s">
        <v>217</v>
      </c>
      <c r="K7" s="5" t="s">
        <v>218</v>
      </c>
      <c r="L7" s="1" t="s">
        <v>166</v>
      </c>
      <c r="M7" s="1" t="s">
        <v>219</v>
      </c>
    </row>
    <row r="8" spans="1:13" ht="297.75" thickBot="1">
      <c r="A8" s="762"/>
      <c r="B8" s="886"/>
      <c r="C8" s="5">
        <v>1.4</v>
      </c>
      <c r="D8" s="18" t="s">
        <v>220</v>
      </c>
      <c r="E8" s="18" t="s">
        <v>221</v>
      </c>
      <c r="F8" s="19" t="s">
        <v>222</v>
      </c>
      <c r="G8" s="36" t="s">
        <v>223</v>
      </c>
      <c r="H8" s="37" t="s">
        <v>224</v>
      </c>
      <c r="I8" s="37"/>
      <c r="J8" s="37"/>
      <c r="K8" s="37"/>
      <c r="L8" s="1" t="s">
        <v>225</v>
      </c>
      <c r="M8" s="1" t="s">
        <v>219</v>
      </c>
    </row>
    <row r="9" spans="1:13" ht="165.75" thickBot="1">
      <c r="A9" s="763"/>
      <c r="B9" s="887"/>
      <c r="C9" s="5">
        <v>1.5</v>
      </c>
      <c r="D9" s="1" t="s">
        <v>226</v>
      </c>
      <c r="E9" s="18" t="s">
        <v>174</v>
      </c>
      <c r="F9" s="33" t="s">
        <v>227</v>
      </c>
      <c r="G9" s="29" t="s">
        <v>228</v>
      </c>
      <c r="H9" s="37" t="s">
        <v>182</v>
      </c>
      <c r="I9" s="2"/>
      <c r="J9" s="2" t="s">
        <v>176</v>
      </c>
      <c r="K9" s="5" t="s">
        <v>218</v>
      </c>
      <c r="L9" s="1" t="s">
        <v>225</v>
      </c>
      <c r="M9" s="1" t="s">
        <v>229</v>
      </c>
    </row>
    <row r="10" spans="1:13" ht="396.75" thickBot="1">
      <c r="A10" s="762">
        <v>2</v>
      </c>
      <c r="B10" s="865" t="s">
        <v>230</v>
      </c>
      <c r="C10" s="2">
        <v>2.1</v>
      </c>
      <c r="D10" s="38" t="s">
        <v>231</v>
      </c>
      <c r="E10" s="38" t="s">
        <v>232</v>
      </c>
      <c r="F10" s="39" t="s">
        <v>233</v>
      </c>
      <c r="G10" s="40">
        <v>50000</v>
      </c>
      <c r="H10" s="38" t="s">
        <v>234</v>
      </c>
      <c r="I10" s="38" t="s">
        <v>235</v>
      </c>
      <c r="J10" s="38"/>
      <c r="K10" s="38"/>
      <c r="L10" s="41"/>
      <c r="M10" s="38" t="s">
        <v>236</v>
      </c>
    </row>
    <row r="11" spans="1:13" ht="182.25" thickBot="1">
      <c r="A11" s="762"/>
      <c r="B11" s="767"/>
      <c r="C11" s="2">
        <v>2.2</v>
      </c>
      <c r="D11" s="18" t="s">
        <v>237</v>
      </c>
      <c r="E11" s="18" t="s">
        <v>232</v>
      </c>
      <c r="F11" s="42" t="s">
        <v>238</v>
      </c>
      <c r="G11" s="42">
        <v>50000</v>
      </c>
      <c r="H11" s="18" t="s">
        <v>234</v>
      </c>
      <c r="I11" s="18" t="s">
        <v>239</v>
      </c>
      <c r="J11" s="18"/>
      <c r="K11" s="18"/>
      <c r="L11" s="43"/>
      <c r="M11" s="18" t="s">
        <v>236</v>
      </c>
    </row>
    <row r="12" spans="1:13" ht="396.75" thickBot="1">
      <c r="A12" s="762"/>
      <c r="B12" s="767"/>
      <c r="C12" s="2">
        <v>2.3</v>
      </c>
      <c r="D12" s="18" t="s">
        <v>240</v>
      </c>
      <c r="E12" s="18" t="s">
        <v>232</v>
      </c>
      <c r="F12" s="42" t="s">
        <v>241</v>
      </c>
      <c r="G12" s="42">
        <v>50000</v>
      </c>
      <c r="H12" s="18" t="s">
        <v>242</v>
      </c>
      <c r="I12" s="18" t="s">
        <v>243</v>
      </c>
      <c r="J12" s="44"/>
      <c r="K12" s="18"/>
      <c r="L12" s="44"/>
      <c r="M12" s="18" t="s">
        <v>236</v>
      </c>
    </row>
    <row r="13" spans="1:13" ht="264.75" thickBot="1">
      <c r="A13" s="762"/>
      <c r="B13" s="767"/>
      <c r="C13" s="2">
        <v>2.4</v>
      </c>
      <c r="D13" s="18" t="s">
        <v>244</v>
      </c>
      <c r="E13" s="18" t="s">
        <v>232</v>
      </c>
      <c r="F13" s="19" t="s">
        <v>245</v>
      </c>
      <c r="G13" s="42" t="s">
        <v>246</v>
      </c>
      <c r="H13" s="18" t="s">
        <v>247</v>
      </c>
      <c r="I13" s="18" t="s">
        <v>243</v>
      </c>
      <c r="J13" s="18"/>
      <c r="K13" s="18"/>
      <c r="L13" s="43"/>
      <c r="M13" s="45" t="s">
        <v>236</v>
      </c>
    </row>
    <row r="14" spans="1:13" ht="347.25" thickBot="1">
      <c r="A14" s="763"/>
      <c r="B14" s="768"/>
      <c r="C14" s="2">
        <v>2.5</v>
      </c>
      <c r="D14" s="18" t="s">
        <v>248</v>
      </c>
      <c r="E14" s="18" t="s">
        <v>232</v>
      </c>
      <c r="F14" s="19" t="s">
        <v>249</v>
      </c>
      <c r="G14" s="46">
        <v>50000</v>
      </c>
      <c r="H14" s="18" t="s">
        <v>250</v>
      </c>
      <c r="I14" s="18" t="s">
        <v>243</v>
      </c>
      <c r="J14" s="18"/>
      <c r="K14" s="18"/>
      <c r="L14" s="43"/>
      <c r="M14" s="18" t="s">
        <v>236</v>
      </c>
    </row>
    <row r="15" spans="1:13" ht="409.5" thickBot="1">
      <c r="A15" s="762">
        <v>3</v>
      </c>
      <c r="B15" s="767" t="s">
        <v>251</v>
      </c>
      <c r="C15" s="2">
        <v>3.1</v>
      </c>
      <c r="D15" s="47" t="s">
        <v>252</v>
      </c>
      <c r="E15" s="38" t="s">
        <v>232</v>
      </c>
      <c r="F15" s="48" t="s">
        <v>253</v>
      </c>
      <c r="G15" s="49">
        <v>70000</v>
      </c>
      <c r="H15" s="47" t="s">
        <v>254</v>
      </c>
      <c r="I15" s="47" t="s">
        <v>255</v>
      </c>
      <c r="J15" s="47"/>
      <c r="K15" s="50"/>
      <c r="L15" s="51"/>
      <c r="M15" s="52" t="s">
        <v>256</v>
      </c>
    </row>
    <row r="16" spans="1:13" ht="409.5" thickBot="1">
      <c r="A16" s="762"/>
      <c r="B16" s="767"/>
      <c r="C16" s="2">
        <v>3.2</v>
      </c>
      <c r="D16" s="2" t="s">
        <v>257</v>
      </c>
      <c r="E16" s="18" t="s">
        <v>232</v>
      </c>
      <c r="F16" s="29" t="s">
        <v>258</v>
      </c>
      <c r="G16" s="16">
        <v>500000</v>
      </c>
      <c r="H16" s="2" t="s">
        <v>259</v>
      </c>
      <c r="I16" s="2"/>
      <c r="J16" s="2"/>
      <c r="K16" s="5"/>
      <c r="L16" s="11"/>
      <c r="M16" s="33" t="s">
        <v>260</v>
      </c>
    </row>
    <row r="17" spans="1:13" ht="409.5" thickBot="1">
      <c r="A17" s="762"/>
      <c r="B17" s="767"/>
      <c r="C17" s="2">
        <v>3.3</v>
      </c>
      <c r="D17" s="2" t="s">
        <v>261</v>
      </c>
      <c r="E17" s="18" t="s">
        <v>232</v>
      </c>
      <c r="F17" s="29" t="s">
        <v>262</v>
      </c>
      <c r="G17" s="16">
        <v>200000</v>
      </c>
      <c r="H17" s="2" t="s">
        <v>263</v>
      </c>
      <c r="I17" s="2"/>
      <c r="J17" s="2"/>
      <c r="K17" s="5" t="s">
        <v>264</v>
      </c>
      <c r="L17" s="12"/>
      <c r="M17" s="35" t="s">
        <v>265</v>
      </c>
    </row>
    <row r="18" spans="1:13" ht="248.25" thickBot="1">
      <c r="A18" s="762"/>
      <c r="B18" s="767"/>
      <c r="C18" s="2">
        <v>3.4</v>
      </c>
      <c r="D18" s="2" t="s">
        <v>266</v>
      </c>
      <c r="E18" s="2" t="s">
        <v>267</v>
      </c>
      <c r="F18" s="2" t="s">
        <v>268</v>
      </c>
      <c r="G18" s="29">
        <v>60000</v>
      </c>
      <c r="H18" s="2" t="s">
        <v>269</v>
      </c>
      <c r="I18" s="2" t="s">
        <v>270</v>
      </c>
      <c r="J18" s="2" t="s">
        <v>271</v>
      </c>
      <c r="K18" s="5" t="s">
        <v>271</v>
      </c>
      <c r="L18" s="53"/>
      <c r="M18" s="1" t="s">
        <v>272</v>
      </c>
    </row>
    <row r="19" spans="1:13" ht="17.25" thickBot="1">
      <c r="A19" s="763"/>
      <c r="B19" s="768"/>
      <c r="C19" s="2">
        <v>3.5</v>
      </c>
      <c r="D19" s="18"/>
      <c r="E19" s="18"/>
      <c r="F19" s="42"/>
      <c r="G19" s="42"/>
      <c r="H19" s="18"/>
      <c r="I19" s="18"/>
      <c r="J19" s="18"/>
      <c r="K19" s="18"/>
      <c r="L19" s="43"/>
      <c r="M19" s="18"/>
    </row>
  </sheetData>
  <sheetProtection/>
  <mergeCells count="11">
    <mergeCell ref="B5:B9"/>
    <mergeCell ref="A10:A14"/>
    <mergeCell ref="B10:B14"/>
    <mergeCell ref="A15:A19"/>
    <mergeCell ref="B15:B19"/>
    <mergeCell ref="A1:K1"/>
    <mergeCell ref="A2:K2"/>
    <mergeCell ref="A4:B4"/>
    <mergeCell ref="C4:D4"/>
    <mergeCell ref="A3:K3"/>
    <mergeCell ref="A5:A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K3"/>
    </sheetView>
  </sheetViews>
  <sheetFormatPr defaultColWidth="9.140625" defaultRowHeight="15"/>
  <cols>
    <col min="1" max="1" width="5.00390625" style="0" customWidth="1"/>
    <col min="2" max="2" width="17.421875" style="0" customWidth="1"/>
    <col min="3" max="3" width="3.421875" style="0" customWidth="1"/>
    <col min="4" max="4" width="15.421875" style="0" customWidth="1"/>
    <col min="6" max="6" width="20.8515625" style="0" customWidth="1"/>
    <col min="7" max="7" width="15.421875" style="0" customWidth="1"/>
    <col min="8" max="8" width="12.00390625" style="0" customWidth="1"/>
    <col min="9" max="9" width="12.28125" style="0" customWidth="1"/>
    <col min="13" max="13" width="14.140625" style="0" customWidth="1"/>
  </cols>
  <sheetData>
    <row r="1" spans="1:13" ht="21">
      <c r="A1" s="769" t="s">
        <v>83</v>
      </c>
      <c r="B1" s="769"/>
      <c r="C1" s="769"/>
      <c r="D1" s="769"/>
      <c r="E1" s="769"/>
      <c r="F1" s="769"/>
      <c r="G1" s="769"/>
      <c r="H1" s="769"/>
      <c r="I1" s="769"/>
      <c r="J1" s="769"/>
      <c r="K1" s="770"/>
      <c r="L1" s="7"/>
      <c r="M1" s="7"/>
    </row>
    <row r="2" spans="1:13" ht="18.75">
      <c r="A2" s="771" t="s">
        <v>73</v>
      </c>
      <c r="B2" s="771"/>
      <c r="C2" s="771"/>
      <c r="D2" s="771"/>
      <c r="E2" s="771"/>
      <c r="F2" s="771"/>
      <c r="G2" s="771"/>
      <c r="H2" s="771"/>
      <c r="I2" s="771"/>
      <c r="J2" s="771"/>
      <c r="K2" s="772"/>
      <c r="L2" s="8"/>
      <c r="M2" s="8"/>
    </row>
    <row r="3" spans="1:13" ht="19.5" customHeight="1" thickBot="1">
      <c r="A3" s="842" t="s">
        <v>1269</v>
      </c>
      <c r="B3" s="843"/>
      <c r="C3" s="843"/>
      <c r="D3" s="843"/>
      <c r="E3" s="843"/>
      <c r="F3" s="843"/>
      <c r="G3" s="843"/>
      <c r="H3" s="843"/>
      <c r="I3" s="843"/>
      <c r="J3" s="843"/>
      <c r="K3" s="844"/>
      <c r="L3" s="9"/>
      <c r="M3" s="9"/>
    </row>
    <row r="4" spans="1:13" ht="75.75" thickBot="1">
      <c r="A4" s="773" t="str">
        <f>'[1]Tabela A'!B3</f>
        <v>Objektivi </v>
      </c>
      <c r="B4" s="773"/>
      <c r="C4" s="773" t="str">
        <f>'[1]Tabela A'!D3</f>
        <v>Aktivitetet </v>
      </c>
      <c r="D4" s="773"/>
      <c r="E4" s="6" t="str">
        <f>'[1]Tabela A'!F3</f>
        <v>Afati Kohor </v>
      </c>
      <c r="F4" s="6" t="str">
        <f>'[1]Tabela A'!G3</f>
        <v>Treguesi i matjes</v>
      </c>
      <c r="G4" s="6" t="str">
        <f>'[1]Tabela A'!H3</f>
        <v>Kosto finaciare</v>
      </c>
      <c r="H4" s="6" t="str">
        <f>'[1]Tabela A'!I3</f>
        <v>Institucionet e përfshira</v>
      </c>
      <c r="I4" s="6" t="s">
        <v>84</v>
      </c>
      <c r="J4" s="6" t="s">
        <v>82</v>
      </c>
      <c r="K4" s="10" t="s">
        <v>85</v>
      </c>
      <c r="L4" s="14" t="s">
        <v>86</v>
      </c>
      <c r="M4" s="6" t="s">
        <v>71</v>
      </c>
    </row>
    <row r="5" spans="1:13" ht="380.25" thickBot="1">
      <c r="A5" s="762">
        <v>1</v>
      </c>
      <c r="B5" s="767" t="s">
        <v>1270</v>
      </c>
      <c r="C5" s="2">
        <v>1.1</v>
      </c>
      <c r="D5" s="2" t="s">
        <v>1271</v>
      </c>
      <c r="E5" s="2" t="s">
        <v>818</v>
      </c>
      <c r="F5" s="2" t="s">
        <v>1272</v>
      </c>
      <c r="G5" s="3" t="s">
        <v>1273</v>
      </c>
      <c r="H5" s="2" t="s">
        <v>328</v>
      </c>
      <c r="I5" s="2" t="s">
        <v>1274</v>
      </c>
      <c r="J5" s="2"/>
      <c r="K5" s="5"/>
      <c r="L5" s="11"/>
      <c r="M5" s="32" t="s">
        <v>1275</v>
      </c>
    </row>
    <row r="6" spans="1:13" ht="195.75" thickBot="1">
      <c r="A6" s="762"/>
      <c r="B6" s="767"/>
      <c r="C6" s="2">
        <v>1.2</v>
      </c>
      <c r="D6" s="2" t="s">
        <v>1276</v>
      </c>
      <c r="E6" s="2" t="s">
        <v>1277</v>
      </c>
      <c r="F6" s="2" t="s">
        <v>1278</v>
      </c>
      <c r="G6" s="2" t="s">
        <v>1279</v>
      </c>
      <c r="H6" s="2" t="s">
        <v>1280</v>
      </c>
      <c r="I6" s="2"/>
      <c r="J6" s="2"/>
      <c r="K6" s="5"/>
      <c r="L6" s="12"/>
      <c r="M6" s="34" t="s">
        <v>1281</v>
      </c>
    </row>
    <row r="7" spans="1:13" ht="149.25" thickBot="1">
      <c r="A7" s="762"/>
      <c r="B7" s="767"/>
      <c r="C7" s="2">
        <v>1.3</v>
      </c>
      <c r="D7" s="4" t="s">
        <v>1282</v>
      </c>
      <c r="E7" s="4" t="s">
        <v>745</v>
      </c>
      <c r="F7" s="2" t="s">
        <v>1283</v>
      </c>
      <c r="G7" s="257">
        <v>250000</v>
      </c>
      <c r="H7" s="2" t="s">
        <v>1284</v>
      </c>
      <c r="I7" s="2" t="s">
        <v>1274</v>
      </c>
      <c r="J7" s="2"/>
      <c r="K7" s="5"/>
      <c r="L7" s="11"/>
      <c r="M7" s="32" t="s">
        <v>1285</v>
      </c>
    </row>
    <row r="8" spans="1:13" ht="195.75" thickBot="1">
      <c r="A8" s="762"/>
      <c r="B8" s="767"/>
      <c r="C8" s="5">
        <v>1.4</v>
      </c>
      <c r="D8" s="1" t="s">
        <v>1286</v>
      </c>
      <c r="E8" s="1" t="s">
        <v>818</v>
      </c>
      <c r="F8" s="4" t="s">
        <v>1287</v>
      </c>
      <c r="G8" s="2" t="s">
        <v>1288</v>
      </c>
      <c r="H8" s="2" t="s">
        <v>1289</v>
      </c>
      <c r="I8" s="2"/>
      <c r="J8" s="2"/>
      <c r="K8" s="5"/>
      <c r="L8" s="12"/>
      <c r="M8" s="12" t="s">
        <v>1290</v>
      </c>
    </row>
    <row r="9" spans="1:13" ht="396.75" thickBot="1">
      <c r="A9" s="762">
        <v>2</v>
      </c>
      <c r="B9" s="865" t="s">
        <v>1291</v>
      </c>
      <c r="C9" s="2">
        <v>2.1</v>
      </c>
      <c r="D9" s="2" t="s">
        <v>1292</v>
      </c>
      <c r="E9" s="1" t="s">
        <v>1277</v>
      </c>
      <c r="F9" s="2" t="s">
        <v>1293</v>
      </c>
      <c r="G9" s="2" t="s">
        <v>1294</v>
      </c>
      <c r="H9" s="2" t="s">
        <v>328</v>
      </c>
      <c r="I9" s="2" t="s">
        <v>1274</v>
      </c>
      <c r="J9" s="2"/>
      <c r="K9" s="5"/>
      <c r="L9" s="12"/>
      <c r="M9" s="34" t="s">
        <v>1295</v>
      </c>
    </row>
    <row r="10" spans="1:13" ht="314.25" thickBot="1">
      <c r="A10" s="762"/>
      <c r="B10" s="767"/>
      <c r="C10" s="2">
        <v>2.2</v>
      </c>
      <c r="D10" s="2" t="s">
        <v>1296</v>
      </c>
      <c r="E10" s="1" t="s">
        <v>745</v>
      </c>
      <c r="F10" s="2" t="s">
        <v>1297</v>
      </c>
      <c r="G10" s="2" t="s">
        <v>1298</v>
      </c>
      <c r="H10" s="2" t="s">
        <v>328</v>
      </c>
      <c r="I10" s="2" t="s">
        <v>1274</v>
      </c>
      <c r="J10" s="2"/>
      <c r="K10" s="5"/>
      <c r="L10" s="11"/>
      <c r="M10" s="32" t="s">
        <v>1299</v>
      </c>
    </row>
    <row r="11" spans="1:13" ht="195.75" thickBot="1">
      <c r="A11" s="762"/>
      <c r="B11" s="767"/>
      <c r="C11" s="2">
        <v>2.3</v>
      </c>
      <c r="D11" s="1" t="s">
        <v>1300</v>
      </c>
      <c r="E11" s="1" t="s">
        <v>818</v>
      </c>
      <c r="F11" s="2" t="s">
        <v>1301</v>
      </c>
      <c r="G11" s="3" t="s">
        <v>1302</v>
      </c>
      <c r="H11" s="2" t="s">
        <v>328</v>
      </c>
      <c r="I11" s="2" t="s">
        <v>1274</v>
      </c>
      <c r="J11" s="2"/>
      <c r="K11" s="5"/>
      <c r="L11" s="12"/>
      <c r="M11" s="34" t="s">
        <v>1303</v>
      </c>
    </row>
    <row r="12" spans="1:13" ht="285.75" thickBot="1">
      <c r="A12" s="762"/>
      <c r="B12" s="767"/>
      <c r="C12" s="2">
        <v>2.4</v>
      </c>
      <c r="D12" s="2" t="s">
        <v>1304</v>
      </c>
      <c r="E12" s="1" t="s">
        <v>818</v>
      </c>
      <c r="F12" s="2" t="s">
        <v>1305</v>
      </c>
      <c r="G12" s="2" t="s">
        <v>1306</v>
      </c>
      <c r="H12" s="2" t="s">
        <v>1307</v>
      </c>
      <c r="I12" s="2" t="s">
        <v>1274</v>
      </c>
      <c r="J12" s="2"/>
      <c r="K12" s="5"/>
      <c r="L12" s="11"/>
      <c r="M12" s="32" t="s">
        <v>1308</v>
      </c>
    </row>
    <row r="13" spans="1:13" ht="195.75" thickBot="1">
      <c r="A13" s="763"/>
      <c r="B13" s="768"/>
      <c r="C13" s="2">
        <v>2.5</v>
      </c>
      <c r="D13" s="2" t="s">
        <v>1309</v>
      </c>
      <c r="E13" s="2" t="s">
        <v>818</v>
      </c>
      <c r="F13" s="2" t="s">
        <v>1310</v>
      </c>
      <c r="G13" s="2" t="s">
        <v>1311</v>
      </c>
      <c r="H13" s="2" t="s">
        <v>328</v>
      </c>
      <c r="I13" s="2"/>
      <c r="J13" s="2"/>
      <c r="K13" s="5"/>
      <c r="L13" s="12"/>
      <c r="M13" s="12" t="s">
        <v>1303</v>
      </c>
    </row>
    <row r="14" spans="1:13" ht="231.75" thickBot="1">
      <c r="A14" s="762">
        <v>3</v>
      </c>
      <c r="B14" s="767" t="s">
        <v>1312</v>
      </c>
      <c r="C14" s="2">
        <v>3.1</v>
      </c>
      <c r="D14" s="2" t="s">
        <v>1313</v>
      </c>
      <c r="E14" s="2" t="s">
        <v>818</v>
      </c>
      <c r="F14" s="2" t="s">
        <v>1314</v>
      </c>
      <c r="G14" s="2" t="s">
        <v>1311</v>
      </c>
      <c r="H14" s="2" t="s">
        <v>328</v>
      </c>
      <c r="I14" s="2" t="s">
        <v>1274</v>
      </c>
      <c r="J14" s="2"/>
      <c r="K14" s="5"/>
      <c r="L14" s="11"/>
      <c r="M14" s="32" t="s">
        <v>1303</v>
      </c>
    </row>
    <row r="15" spans="1:13" ht="231.75" thickBot="1">
      <c r="A15" s="762"/>
      <c r="B15" s="767"/>
      <c r="C15" s="2">
        <v>3.2</v>
      </c>
      <c r="D15" s="2" t="s">
        <v>1315</v>
      </c>
      <c r="E15" s="2" t="s">
        <v>818</v>
      </c>
      <c r="F15" s="2" t="s">
        <v>1316</v>
      </c>
      <c r="G15" s="2" t="s">
        <v>1317</v>
      </c>
      <c r="H15" s="2" t="s">
        <v>1318</v>
      </c>
      <c r="I15" s="2" t="s">
        <v>1274</v>
      </c>
      <c r="J15" s="2"/>
      <c r="K15" s="5"/>
      <c r="L15" s="11"/>
      <c r="M15" s="32" t="s">
        <v>1303</v>
      </c>
    </row>
    <row r="16" spans="1:13" ht="90.75" thickBot="1">
      <c r="A16" s="762">
        <v>4</v>
      </c>
      <c r="B16" s="767" t="s">
        <v>1319</v>
      </c>
      <c r="C16" s="2">
        <v>4.1</v>
      </c>
      <c r="D16" s="2" t="s">
        <v>1320</v>
      </c>
      <c r="E16" s="2" t="s">
        <v>889</v>
      </c>
      <c r="F16" s="2" t="s">
        <v>1321</v>
      </c>
      <c r="G16" s="2" t="s">
        <v>1311</v>
      </c>
      <c r="H16" s="2" t="s">
        <v>1322</v>
      </c>
      <c r="I16" s="2" t="s">
        <v>1274</v>
      </c>
      <c r="J16" s="2"/>
      <c r="K16" s="5"/>
      <c r="L16" s="11"/>
      <c r="M16" s="32" t="s">
        <v>1323</v>
      </c>
    </row>
    <row r="17" spans="1:13" ht="380.25" thickBot="1">
      <c r="A17" s="762"/>
      <c r="B17" s="767"/>
      <c r="C17" s="2">
        <v>4.2</v>
      </c>
      <c r="D17" s="2" t="s">
        <v>1324</v>
      </c>
      <c r="E17" s="2" t="s">
        <v>818</v>
      </c>
      <c r="F17" s="2" t="s">
        <v>1325</v>
      </c>
      <c r="G17" s="2" t="s">
        <v>1317</v>
      </c>
      <c r="H17" s="2" t="s">
        <v>1322</v>
      </c>
      <c r="I17" s="2" t="s">
        <v>1274</v>
      </c>
      <c r="J17" s="2"/>
      <c r="K17" s="5"/>
      <c r="L17" s="11"/>
      <c r="M17" s="32" t="s">
        <v>1326</v>
      </c>
    </row>
  </sheetData>
  <sheetProtection/>
  <mergeCells count="13">
    <mergeCell ref="B9:B13"/>
    <mergeCell ref="A14:A15"/>
    <mergeCell ref="B14:B15"/>
    <mergeCell ref="A1:K1"/>
    <mergeCell ref="A2:K2"/>
    <mergeCell ref="A4:B4"/>
    <mergeCell ref="C4:D4"/>
    <mergeCell ref="A3:K3"/>
    <mergeCell ref="A16:A17"/>
    <mergeCell ref="B16:B17"/>
    <mergeCell ref="A5:A8"/>
    <mergeCell ref="B5:B8"/>
    <mergeCell ref="A9:A13"/>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M22"/>
  <sheetViews>
    <sheetView zoomScalePageLayoutView="0" workbookViewId="0" topLeftCell="A1">
      <selection activeCell="A3" sqref="A3:M3"/>
    </sheetView>
  </sheetViews>
  <sheetFormatPr defaultColWidth="9.140625" defaultRowHeight="15"/>
  <cols>
    <col min="1" max="1" width="5.421875" style="0" customWidth="1"/>
    <col min="2" max="2" width="24.140625" style="0" customWidth="1"/>
    <col min="3" max="3" width="5.421875" style="0" customWidth="1"/>
    <col min="4" max="4" width="17.7109375" style="0" customWidth="1"/>
    <col min="5" max="5" width="11.421875" style="0" customWidth="1"/>
    <col min="6" max="6" width="16.28125" style="0" customWidth="1"/>
    <col min="7" max="7" width="17.57421875" style="0" customWidth="1"/>
    <col min="8" max="8" width="11.28125" style="0" customWidth="1"/>
    <col min="12" max="12" width="17.28125" style="0" customWidth="1"/>
    <col min="13" max="13" width="20.00390625" style="0" customWidth="1"/>
  </cols>
  <sheetData>
    <row r="1" spans="1:13" ht="18.75">
      <c r="A1" s="831" t="s">
        <v>83</v>
      </c>
      <c r="B1" s="832"/>
      <c r="C1" s="832"/>
      <c r="D1" s="832"/>
      <c r="E1" s="832"/>
      <c r="F1" s="832"/>
      <c r="G1" s="832"/>
      <c r="H1" s="832"/>
      <c r="I1" s="832"/>
      <c r="J1" s="832"/>
      <c r="K1" s="832"/>
      <c r="L1" s="832"/>
      <c r="M1" s="833"/>
    </row>
    <row r="2" spans="1:13" ht="18.75">
      <c r="A2" s="831" t="s">
        <v>73</v>
      </c>
      <c r="B2" s="832"/>
      <c r="C2" s="832"/>
      <c r="D2" s="832"/>
      <c r="E2" s="832"/>
      <c r="F2" s="832"/>
      <c r="G2" s="832"/>
      <c r="H2" s="832"/>
      <c r="I2" s="832"/>
      <c r="J2" s="832"/>
      <c r="K2" s="832"/>
      <c r="L2" s="832"/>
      <c r="M2" s="833"/>
    </row>
    <row r="3" spans="1:13" ht="18.75" customHeight="1">
      <c r="A3" s="831" t="s">
        <v>576</v>
      </c>
      <c r="B3" s="832"/>
      <c r="C3" s="832"/>
      <c r="D3" s="832"/>
      <c r="E3" s="832"/>
      <c r="F3" s="832"/>
      <c r="G3" s="832"/>
      <c r="H3" s="832"/>
      <c r="I3" s="832"/>
      <c r="J3" s="832"/>
      <c r="K3" s="832"/>
      <c r="L3" s="832"/>
      <c r="M3" s="833"/>
    </row>
    <row r="4" spans="1:13" ht="60.75" thickBot="1">
      <c r="A4" s="888" t="s">
        <v>40</v>
      </c>
      <c r="B4" s="888"/>
      <c r="C4" s="888" t="s">
        <v>577</v>
      </c>
      <c r="D4" s="888"/>
      <c r="E4" s="86" t="s">
        <v>578</v>
      </c>
      <c r="F4" s="86" t="s">
        <v>41</v>
      </c>
      <c r="G4" s="86" t="s">
        <v>579</v>
      </c>
      <c r="H4" s="87" t="s">
        <v>43</v>
      </c>
      <c r="I4" s="86" t="s">
        <v>84</v>
      </c>
      <c r="J4" s="86" t="s">
        <v>82</v>
      </c>
      <c r="K4" s="87" t="s">
        <v>85</v>
      </c>
      <c r="L4" s="87" t="s">
        <v>86</v>
      </c>
      <c r="M4" s="86" t="s">
        <v>71</v>
      </c>
    </row>
    <row r="5" spans="1:13" ht="363" thickBot="1">
      <c r="A5" s="890">
        <v>1</v>
      </c>
      <c r="B5" s="889" t="s">
        <v>580</v>
      </c>
      <c r="C5" s="56" t="s">
        <v>581</v>
      </c>
      <c r="D5" s="56" t="s">
        <v>582</v>
      </c>
      <c r="E5" s="67" t="s">
        <v>583</v>
      </c>
      <c r="F5" s="56" t="s">
        <v>677</v>
      </c>
      <c r="G5" s="85" t="s">
        <v>584</v>
      </c>
      <c r="H5" s="19" t="s">
        <v>585</v>
      </c>
      <c r="I5" s="56"/>
      <c r="J5" s="88"/>
      <c r="K5" s="89"/>
      <c r="L5" s="56" t="s">
        <v>551</v>
      </c>
      <c r="M5" s="83" t="s">
        <v>552</v>
      </c>
    </row>
    <row r="6" spans="1:13" ht="95.25" thickBot="1">
      <c r="A6" s="891"/>
      <c r="B6" s="889"/>
      <c r="C6" s="90" t="s">
        <v>586</v>
      </c>
      <c r="D6" s="56" t="s">
        <v>587</v>
      </c>
      <c r="E6" s="67" t="s">
        <v>374</v>
      </c>
      <c r="F6" s="56" t="s">
        <v>588</v>
      </c>
      <c r="G6" s="85">
        <v>254400</v>
      </c>
      <c r="H6" s="19" t="s">
        <v>589</v>
      </c>
      <c r="I6" s="19"/>
      <c r="J6" s="56" t="s">
        <v>271</v>
      </c>
      <c r="K6" s="89"/>
      <c r="L6" s="56" t="s">
        <v>551</v>
      </c>
      <c r="M6" s="83" t="s">
        <v>552</v>
      </c>
    </row>
    <row r="7" spans="1:13" ht="394.5" thickBot="1">
      <c r="A7" s="892"/>
      <c r="B7" s="889"/>
      <c r="C7" s="91" t="s">
        <v>590</v>
      </c>
      <c r="D7" s="67" t="s">
        <v>591</v>
      </c>
      <c r="E7" s="67" t="s">
        <v>592</v>
      </c>
      <c r="F7" s="56" t="s">
        <v>678</v>
      </c>
      <c r="G7" s="85">
        <v>1500000</v>
      </c>
      <c r="H7" s="92" t="s">
        <v>593</v>
      </c>
      <c r="I7" s="93"/>
      <c r="J7" s="56" t="s">
        <v>271</v>
      </c>
      <c r="K7" s="93"/>
      <c r="L7" s="19" t="s">
        <v>551</v>
      </c>
      <c r="M7" s="83" t="s">
        <v>552</v>
      </c>
    </row>
    <row r="8" spans="1:13" ht="99.75" thickBot="1">
      <c r="A8" s="890">
        <v>2</v>
      </c>
      <c r="B8" s="893" t="s">
        <v>594</v>
      </c>
      <c r="C8" s="91" t="s">
        <v>595</v>
      </c>
      <c r="D8" s="56" t="s">
        <v>596</v>
      </c>
      <c r="E8" s="56" t="s">
        <v>597</v>
      </c>
      <c r="F8" s="56" t="s">
        <v>598</v>
      </c>
      <c r="G8" s="85">
        <v>10000</v>
      </c>
      <c r="H8" s="19" t="s">
        <v>599</v>
      </c>
      <c r="I8" s="19" t="s">
        <v>568</v>
      </c>
      <c r="J8" s="56" t="s">
        <v>271</v>
      </c>
      <c r="K8" s="84" t="s">
        <v>264</v>
      </c>
      <c r="L8" s="84"/>
      <c r="M8" s="83" t="s">
        <v>552</v>
      </c>
    </row>
    <row r="9" spans="1:13" ht="315.75" thickBot="1">
      <c r="A9" s="891"/>
      <c r="B9" s="894"/>
      <c r="C9" s="91" t="s">
        <v>600</v>
      </c>
      <c r="D9" s="56" t="s">
        <v>601</v>
      </c>
      <c r="E9" s="56" t="s">
        <v>602</v>
      </c>
      <c r="F9" s="56" t="s">
        <v>679</v>
      </c>
      <c r="G9" s="85" t="s">
        <v>603</v>
      </c>
      <c r="H9" s="19" t="s">
        <v>604</v>
      </c>
      <c r="I9" s="19" t="s">
        <v>568</v>
      </c>
      <c r="J9" s="56" t="s">
        <v>271</v>
      </c>
      <c r="K9" s="84"/>
      <c r="L9" s="84"/>
      <c r="M9" s="83" t="s">
        <v>552</v>
      </c>
    </row>
    <row r="10" spans="1:13" ht="142.5" thickBot="1">
      <c r="A10" s="891"/>
      <c r="B10" s="894"/>
      <c r="C10" s="91" t="s">
        <v>605</v>
      </c>
      <c r="D10" s="56" t="s">
        <v>606</v>
      </c>
      <c r="E10" s="56" t="s">
        <v>607</v>
      </c>
      <c r="F10" s="56" t="s">
        <v>608</v>
      </c>
      <c r="G10" s="56" t="s">
        <v>609</v>
      </c>
      <c r="H10" s="19" t="s">
        <v>610</v>
      </c>
      <c r="I10" s="19" t="s">
        <v>568</v>
      </c>
      <c r="J10" s="56" t="s">
        <v>271</v>
      </c>
      <c r="K10" s="89"/>
      <c r="L10" s="19" t="s">
        <v>551</v>
      </c>
      <c r="M10" s="83" t="s">
        <v>552</v>
      </c>
    </row>
    <row r="11" spans="1:13" ht="111" thickBot="1">
      <c r="A11" s="892"/>
      <c r="B11" s="895"/>
      <c r="C11" s="91" t="s">
        <v>611</v>
      </c>
      <c r="D11" s="94" t="s">
        <v>612</v>
      </c>
      <c r="E11" s="94" t="s">
        <v>174</v>
      </c>
      <c r="F11" s="94" t="s">
        <v>613</v>
      </c>
      <c r="G11" s="56" t="s">
        <v>614</v>
      </c>
      <c r="H11" s="19" t="s">
        <v>615</v>
      </c>
      <c r="I11" s="19" t="s">
        <v>568</v>
      </c>
      <c r="J11" s="94" t="s">
        <v>271</v>
      </c>
      <c r="K11" s="95"/>
      <c r="L11" s="96" t="s">
        <v>551</v>
      </c>
      <c r="M11" s="83" t="s">
        <v>552</v>
      </c>
    </row>
    <row r="12" spans="1:13" ht="409.5">
      <c r="A12" s="825">
        <v>3</v>
      </c>
      <c r="B12" s="893" t="s">
        <v>616</v>
      </c>
      <c r="C12" s="56" t="s">
        <v>617</v>
      </c>
      <c r="D12" s="56" t="s">
        <v>618</v>
      </c>
      <c r="E12" s="56" t="s">
        <v>619</v>
      </c>
      <c r="F12" s="56" t="s">
        <v>620</v>
      </c>
      <c r="G12" s="97" t="s">
        <v>621</v>
      </c>
      <c r="H12" s="19" t="s">
        <v>622</v>
      </c>
      <c r="I12" s="19" t="s">
        <v>623</v>
      </c>
      <c r="J12" s="64" t="s">
        <v>271</v>
      </c>
      <c r="K12" s="64" t="s">
        <v>271</v>
      </c>
      <c r="L12" s="60" t="s">
        <v>551</v>
      </c>
      <c r="M12" s="56" t="s">
        <v>624</v>
      </c>
    </row>
    <row r="13" spans="1:13" ht="252">
      <c r="A13" s="825"/>
      <c r="B13" s="894"/>
      <c r="C13" s="56" t="s">
        <v>625</v>
      </c>
      <c r="D13" s="19" t="s">
        <v>626</v>
      </c>
      <c r="E13" s="19" t="s">
        <v>627</v>
      </c>
      <c r="F13" s="56" t="s">
        <v>628</v>
      </c>
      <c r="G13" s="97" t="s">
        <v>629</v>
      </c>
      <c r="H13" s="19" t="s">
        <v>630</v>
      </c>
      <c r="I13" s="19" t="s">
        <v>623</v>
      </c>
      <c r="J13" s="60" t="s">
        <v>271</v>
      </c>
      <c r="K13" s="60" t="s">
        <v>271</v>
      </c>
      <c r="L13" s="60" t="s">
        <v>271</v>
      </c>
      <c r="M13" s="19" t="s">
        <v>631</v>
      </c>
    </row>
    <row r="14" spans="1:13" ht="346.5">
      <c r="A14" s="825"/>
      <c r="B14" s="894"/>
      <c r="C14" s="19" t="s">
        <v>632</v>
      </c>
      <c r="D14" s="56" t="s">
        <v>633</v>
      </c>
      <c r="E14" s="56" t="s">
        <v>634</v>
      </c>
      <c r="F14" s="56" t="s">
        <v>635</v>
      </c>
      <c r="G14" s="85" t="s">
        <v>636</v>
      </c>
      <c r="H14" s="19" t="s">
        <v>630</v>
      </c>
      <c r="I14" s="19" t="s">
        <v>568</v>
      </c>
      <c r="J14" s="60" t="s">
        <v>271</v>
      </c>
      <c r="K14" s="60" t="s">
        <v>271</v>
      </c>
      <c r="L14" s="60" t="s">
        <v>271</v>
      </c>
      <c r="M14" s="56" t="s">
        <v>637</v>
      </c>
    </row>
    <row r="15" spans="1:13" ht="409.5">
      <c r="A15" s="825"/>
      <c r="B15" s="889" t="s">
        <v>638</v>
      </c>
      <c r="C15" s="64">
        <v>4.1</v>
      </c>
      <c r="D15" s="56" t="s">
        <v>639</v>
      </c>
      <c r="E15" s="64" t="s">
        <v>640</v>
      </c>
      <c r="F15" s="56" t="s">
        <v>641</v>
      </c>
      <c r="G15" s="98" t="s">
        <v>642</v>
      </c>
      <c r="H15" s="19" t="s">
        <v>643</v>
      </c>
      <c r="I15" s="19" t="s">
        <v>568</v>
      </c>
      <c r="J15" s="64" t="s">
        <v>271</v>
      </c>
      <c r="K15" s="64" t="s">
        <v>271</v>
      </c>
      <c r="L15" s="64" t="s">
        <v>271</v>
      </c>
      <c r="M15" s="56" t="s">
        <v>631</v>
      </c>
    </row>
    <row r="16" spans="1:13" ht="157.5">
      <c r="A16" s="825"/>
      <c r="B16" s="889"/>
      <c r="C16" s="64" t="s">
        <v>644</v>
      </c>
      <c r="D16" s="64" t="s">
        <v>645</v>
      </c>
      <c r="E16" s="64" t="s">
        <v>267</v>
      </c>
      <c r="F16" s="64" t="s">
        <v>646</v>
      </c>
      <c r="G16" s="99" t="s">
        <v>647</v>
      </c>
      <c r="H16" s="19" t="s">
        <v>648</v>
      </c>
      <c r="I16" s="19" t="s">
        <v>568</v>
      </c>
      <c r="J16" s="64" t="s">
        <v>271</v>
      </c>
      <c r="K16" s="64" t="s">
        <v>271</v>
      </c>
      <c r="L16" s="64" t="s">
        <v>271</v>
      </c>
      <c r="M16" s="56" t="s">
        <v>631</v>
      </c>
    </row>
    <row r="17" spans="1:13" ht="204.75">
      <c r="A17" s="825"/>
      <c r="B17" s="889"/>
      <c r="C17" s="64" t="s">
        <v>649</v>
      </c>
      <c r="D17" s="64" t="s">
        <v>650</v>
      </c>
      <c r="E17" s="64" t="s">
        <v>174</v>
      </c>
      <c r="F17" s="64" t="s">
        <v>651</v>
      </c>
      <c r="G17" s="99" t="s">
        <v>652</v>
      </c>
      <c r="H17" s="19" t="s">
        <v>648</v>
      </c>
      <c r="I17" s="19" t="s">
        <v>568</v>
      </c>
      <c r="J17" s="64" t="s">
        <v>271</v>
      </c>
      <c r="K17" s="64" t="s">
        <v>271</v>
      </c>
      <c r="L17" s="64" t="s">
        <v>271</v>
      </c>
      <c r="M17" s="56" t="s">
        <v>631</v>
      </c>
    </row>
    <row r="18" spans="1:13" ht="141.75">
      <c r="A18" s="825"/>
      <c r="B18" s="889"/>
      <c r="C18" s="64" t="s">
        <v>653</v>
      </c>
      <c r="D18" s="64" t="s">
        <v>654</v>
      </c>
      <c r="E18" s="64" t="s">
        <v>655</v>
      </c>
      <c r="F18" s="64" t="s">
        <v>676</v>
      </c>
      <c r="G18" s="99">
        <v>115000</v>
      </c>
      <c r="H18" s="60" t="s">
        <v>656</v>
      </c>
      <c r="I18" s="64"/>
      <c r="J18" s="64" t="s">
        <v>271</v>
      </c>
      <c r="K18" s="64" t="s">
        <v>271</v>
      </c>
      <c r="L18" s="64" t="s">
        <v>271</v>
      </c>
      <c r="M18" s="64" t="s">
        <v>631</v>
      </c>
    </row>
    <row r="19" spans="1:13" ht="110.25">
      <c r="A19" s="825">
        <v>3</v>
      </c>
      <c r="B19" s="889" t="s">
        <v>657</v>
      </c>
      <c r="C19" s="56" t="s">
        <v>658</v>
      </c>
      <c r="D19" s="64" t="s">
        <v>659</v>
      </c>
      <c r="E19" s="100" t="s">
        <v>660</v>
      </c>
      <c r="F19" s="100" t="s">
        <v>661</v>
      </c>
      <c r="G19" s="101">
        <v>261000</v>
      </c>
      <c r="H19" s="15" t="s">
        <v>662</v>
      </c>
      <c r="I19" s="56" t="s">
        <v>271</v>
      </c>
      <c r="J19" s="64" t="s">
        <v>271</v>
      </c>
      <c r="K19" s="64" t="s">
        <v>271</v>
      </c>
      <c r="L19" s="64" t="s">
        <v>271</v>
      </c>
      <c r="M19" s="56" t="s">
        <v>631</v>
      </c>
    </row>
    <row r="20" spans="1:13" ht="110.25">
      <c r="A20" s="825"/>
      <c r="B20" s="889"/>
      <c r="C20" s="56" t="s">
        <v>663</v>
      </c>
      <c r="D20" s="100" t="s">
        <v>664</v>
      </c>
      <c r="E20" s="100" t="s">
        <v>665</v>
      </c>
      <c r="F20" s="100" t="s">
        <v>666</v>
      </c>
      <c r="G20" s="97">
        <v>2500000</v>
      </c>
      <c r="H20" s="15" t="s">
        <v>328</v>
      </c>
      <c r="I20" s="64" t="s">
        <v>271</v>
      </c>
      <c r="J20" s="64" t="s">
        <v>271</v>
      </c>
      <c r="K20" s="64" t="s">
        <v>271</v>
      </c>
      <c r="L20" s="64" t="s">
        <v>271</v>
      </c>
      <c r="M20" s="56" t="s">
        <v>631</v>
      </c>
    </row>
    <row r="21" spans="1:13" ht="126">
      <c r="A21" s="825"/>
      <c r="B21" s="889"/>
      <c r="C21" s="56" t="s">
        <v>667</v>
      </c>
      <c r="D21" s="102" t="s">
        <v>668</v>
      </c>
      <c r="E21" s="100" t="s">
        <v>669</v>
      </c>
      <c r="F21" s="100" t="s">
        <v>670</v>
      </c>
      <c r="G21" s="97">
        <v>84000</v>
      </c>
      <c r="H21" s="15" t="s">
        <v>328</v>
      </c>
      <c r="I21" s="64" t="s">
        <v>271</v>
      </c>
      <c r="J21" s="64" t="s">
        <v>271</v>
      </c>
      <c r="K21" s="64" t="s">
        <v>271</v>
      </c>
      <c r="L21" s="64" t="s">
        <v>271</v>
      </c>
      <c r="M21" s="56" t="s">
        <v>631</v>
      </c>
    </row>
    <row r="22" spans="1:13" ht="110.25">
      <c r="A22" s="825"/>
      <c r="B22" s="889"/>
      <c r="C22" s="56" t="s">
        <v>671</v>
      </c>
      <c r="D22" s="100" t="s">
        <v>672</v>
      </c>
      <c r="E22" s="100" t="s">
        <v>673</v>
      </c>
      <c r="F22" s="100" t="s">
        <v>674</v>
      </c>
      <c r="G22" s="101">
        <v>129576</v>
      </c>
      <c r="H22" s="15" t="s">
        <v>675</v>
      </c>
      <c r="I22" s="64" t="s">
        <v>271</v>
      </c>
      <c r="J22" s="64" t="s">
        <v>271</v>
      </c>
      <c r="K22" s="64" t="s">
        <v>271</v>
      </c>
      <c r="L22" s="64" t="s">
        <v>271</v>
      </c>
      <c r="M22" s="56" t="s">
        <v>631</v>
      </c>
    </row>
  </sheetData>
  <sheetProtection/>
  <mergeCells count="15">
    <mergeCell ref="A19:A22"/>
    <mergeCell ref="B19:B22"/>
    <mergeCell ref="A5:A7"/>
    <mergeCell ref="B5:B7"/>
    <mergeCell ref="A8:A11"/>
    <mergeCell ref="B8:B11"/>
    <mergeCell ref="A12:A14"/>
    <mergeCell ref="B12:B14"/>
    <mergeCell ref="A1:M1"/>
    <mergeCell ref="A2:M2"/>
    <mergeCell ref="A4:B4"/>
    <mergeCell ref="C4:D4"/>
    <mergeCell ref="A3:M3"/>
    <mergeCell ref="A15:A18"/>
    <mergeCell ref="B15:B1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7"/>
  <sheetViews>
    <sheetView zoomScalePageLayoutView="0" workbookViewId="0" topLeftCell="A1">
      <selection activeCell="A3" sqref="A3:L3"/>
    </sheetView>
  </sheetViews>
  <sheetFormatPr defaultColWidth="9.140625" defaultRowHeight="15"/>
  <cols>
    <col min="1" max="1" width="5.8515625" style="0" customWidth="1"/>
    <col min="2" max="2" width="20.7109375" style="0" customWidth="1"/>
    <col min="3" max="3" width="6.28125" style="0" customWidth="1"/>
    <col min="4" max="4" width="19.8515625" style="0" customWidth="1"/>
    <col min="6" max="6" width="16.140625" style="0" customWidth="1"/>
  </cols>
  <sheetData>
    <row r="1" spans="1:14" ht="21">
      <c r="A1" s="769" t="s">
        <v>768</v>
      </c>
      <c r="B1" s="769"/>
      <c r="C1" s="769"/>
      <c r="D1" s="769"/>
      <c r="E1" s="769"/>
      <c r="F1" s="769"/>
      <c r="G1" s="769"/>
      <c r="H1" s="769"/>
      <c r="I1" s="769"/>
      <c r="J1" s="769"/>
      <c r="K1" s="769"/>
      <c r="L1" s="770"/>
      <c r="M1" s="7"/>
      <c r="N1" s="7"/>
    </row>
    <row r="2" spans="1:14" ht="18.75">
      <c r="A2" s="771" t="s">
        <v>73</v>
      </c>
      <c r="B2" s="771"/>
      <c r="C2" s="771"/>
      <c r="D2" s="771"/>
      <c r="E2" s="771"/>
      <c r="F2" s="771"/>
      <c r="G2" s="771"/>
      <c r="H2" s="771"/>
      <c r="I2" s="771"/>
      <c r="J2" s="771"/>
      <c r="K2" s="771"/>
      <c r="L2" s="772"/>
      <c r="M2" s="8"/>
      <c r="N2" s="8"/>
    </row>
    <row r="3" spans="1:14" ht="19.5" customHeight="1" thickBot="1">
      <c r="A3" s="842" t="s">
        <v>1468</v>
      </c>
      <c r="B3" s="843"/>
      <c r="C3" s="843"/>
      <c r="D3" s="843"/>
      <c r="E3" s="843"/>
      <c r="F3" s="843"/>
      <c r="G3" s="843"/>
      <c r="H3" s="843"/>
      <c r="I3" s="843"/>
      <c r="J3" s="843"/>
      <c r="K3" s="843"/>
      <c r="L3" s="844"/>
      <c r="M3" s="9"/>
      <c r="N3" s="9"/>
    </row>
    <row r="4" spans="1:14" ht="105.75" thickBot="1">
      <c r="A4" s="773" t="str">
        <f>'[1]Tabela A'!B3</f>
        <v>Objektivi </v>
      </c>
      <c r="B4" s="773"/>
      <c r="C4" s="773" t="str">
        <f>'[1]Tabela A'!D3</f>
        <v>Aktivitetet </v>
      </c>
      <c r="D4" s="773"/>
      <c r="E4" s="6" t="str">
        <f>'[1]Tabela A'!F3</f>
        <v>Afati Kohor </v>
      </c>
      <c r="F4" s="6" t="str">
        <f>'[1]Tabela A'!G3</f>
        <v>Treguesi i matjes</v>
      </c>
      <c r="G4" s="6" t="s">
        <v>1469</v>
      </c>
      <c r="H4" s="6" t="str">
        <f>'[1]Tabela A'!H3</f>
        <v>Kosto finaciare</v>
      </c>
      <c r="I4" s="6" t="str">
        <f>'[1]Tabela A'!I3</f>
        <v>Institucionet e përfshira</v>
      </c>
      <c r="J4" s="6" t="s">
        <v>84</v>
      </c>
      <c r="K4" s="6" t="s">
        <v>82</v>
      </c>
      <c r="L4" s="10" t="s">
        <v>85</v>
      </c>
      <c r="M4" s="14" t="s">
        <v>86</v>
      </c>
      <c r="N4" s="6" t="s">
        <v>71</v>
      </c>
    </row>
    <row r="5" spans="1:14" ht="174" thickBot="1">
      <c r="A5" s="327">
        <v>1</v>
      </c>
      <c r="B5" s="328" t="s">
        <v>1470</v>
      </c>
      <c r="C5" s="329">
        <v>1.1</v>
      </c>
      <c r="D5" s="329" t="s">
        <v>1471</v>
      </c>
      <c r="E5" s="329" t="s">
        <v>1472</v>
      </c>
      <c r="F5" s="330" t="s">
        <v>1473</v>
      </c>
      <c r="G5" s="329" t="s">
        <v>1474</v>
      </c>
      <c r="H5" s="331" t="s">
        <v>1475</v>
      </c>
      <c r="I5" s="329" t="s">
        <v>1218</v>
      </c>
      <c r="J5" s="329" t="s">
        <v>1476</v>
      </c>
      <c r="K5" s="329"/>
      <c r="L5" s="332" t="s">
        <v>1477</v>
      </c>
      <c r="M5" s="333"/>
      <c r="N5" s="334" t="s">
        <v>1478</v>
      </c>
    </row>
    <row r="6" spans="1:14" ht="173.25">
      <c r="A6" s="327"/>
      <c r="B6" s="28"/>
      <c r="C6" s="335">
        <v>1.2</v>
      </c>
      <c r="D6" s="336" t="s">
        <v>1479</v>
      </c>
      <c r="E6" s="337" t="s">
        <v>1480</v>
      </c>
      <c r="F6" s="336" t="s">
        <v>1481</v>
      </c>
      <c r="G6" s="336" t="s">
        <v>1482</v>
      </c>
      <c r="H6" s="336" t="s">
        <v>1483</v>
      </c>
      <c r="I6" s="336" t="s">
        <v>1484</v>
      </c>
      <c r="J6" s="338"/>
      <c r="K6" s="336"/>
      <c r="L6" s="339" t="s">
        <v>1477</v>
      </c>
      <c r="M6" s="340"/>
      <c r="N6" s="341" t="s">
        <v>1485</v>
      </c>
    </row>
    <row r="7" spans="1:14" ht="330.75">
      <c r="A7" s="342"/>
      <c r="B7" s="90"/>
      <c r="C7" s="108">
        <v>1.3</v>
      </c>
      <c r="D7" s="37" t="s">
        <v>1486</v>
      </c>
      <c r="E7" s="37" t="s">
        <v>818</v>
      </c>
      <c r="F7" s="37" t="s">
        <v>1487</v>
      </c>
      <c r="G7" s="37" t="s">
        <v>1488</v>
      </c>
      <c r="H7" s="37" t="s">
        <v>1489</v>
      </c>
      <c r="I7" s="37" t="s">
        <v>1218</v>
      </c>
      <c r="J7" s="61" t="s">
        <v>1476</v>
      </c>
      <c r="K7" s="37"/>
      <c r="L7" s="37" t="s">
        <v>1477</v>
      </c>
      <c r="M7" s="37" t="s">
        <v>1490</v>
      </c>
      <c r="N7" s="345" t="s">
        <v>1491</v>
      </c>
    </row>
    <row r="8" spans="1:14" ht="267.75">
      <c r="A8" s="344"/>
      <c r="B8" s="108"/>
      <c r="C8" s="37">
        <v>1.4</v>
      </c>
      <c r="D8" s="37" t="s">
        <v>1492</v>
      </c>
      <c r="E8" s="37" t="s">
        <v>818</v>
      </c>
      <c r="F8" s="61" t="s">
        <v>1493</v>
      </c>
      <c r="G8" s="37" t="s">
        <v>1482</v>
      </c>
      <c r="H8" s="62">
        <v>100000</v>
      </c>
      <c r="I8" s="37" t="s">
        <v>1218</v>
      </c>
      <c r="J8" s="37" t="s">
        <v>1476</v>
      </c>
      <c r="K8" s="37"/>
      <c r="L8" s="37"/>
      <c r="M8" s="343"/>
      <c r="N8" s="345" t="s">
        <v>1478</v>
      </c>
    </row>
    <row r="9" spans="1:14" ht="409.5">
      <c r="A9" s="346">
        <v>2</v>
      </c>
      <c r="B9" s="347" t="s">
        <v>1494</v>
      </c>
      <c r="C9" s="37">
        <v>2.1</v>
      </c>
      <c r="D9" s="61" t="s">
        <v>1495</v>
      </c>
      <c r="E9" s="37" t="s">
        <v>1496</v>
      </c>
      <c r="F9" s="61" t="s">
        <v>1497</v>
      </c>
      <c r="G9" s="37" t="s">
        <v>1498</v>
      </c>
      <c r="H9" s="37" t="s">
        <v>1499</v>
      </c>
      <c r="I9" s="37" t="s">
        <v>1500</v>
      </c>
      <c r="J9" s="37" t="s">
        <v>1476</v>
      </c>
      <c r="K9" s="37" t="s">
        <v>1501</v>
      </c>
      <c r="L9" s="37" t="s">
        <v>1477</v>
      </c>
      <c r="M9" s="345" t="s">
        <v>1502</v>
      </c>
      <c r="N9" s="345" t="s">
        <v>1478</v>
      </c>
    </row>
    <row r="10" spans="1:14" ht="252">
      <c r="A10" s="56"/>
      <c r="B10" s="109"/>
      <c r="C10" s="37">
        <v>2.2</v>
      </c>
      <c r="D10" s="37" t="s">
        <v>1503</v>
      </c>
      <c r="E10" s="37" t="s">
        <v>1504</v>
      </c>
      <c r="F10" s="61" t="s">
        <v>1505</v>
      </c>
      <c r="G10" s="37" t="s">
        <v>1498</v>
      </c>
      <c r="H10" s="37" t="s">
        <v>1506</v>
      </c>
      <c r="I10" s="37" t="s">
        <v>1218</v>
      </c>
      <c r="J10" s="37" t="s">
        <v>1476</v>
      </c>
      <c r="K10" s="37" t="s">
        <v>864</v>
      </c>
      <c r="L10" s="37" t="s">
        <v>1477</v>
      </c>
      <c r="M10" s="345" t="s">
        <v>1502</v>
      </c>
      <c r="N10" s="345" t="s">
        <v>1491</v>
      </c>
    </row>
    <row r="11" spans="1:14" ht="157.5">
      <c r="A11" s="56"/>
      <c r="B11" s="109"/>
      <c r="C11" s="37">
        <v>2.3</v>
      </c>
      <c r="D11" s="37" t="s">
        <v>1507</v>
      </c>
      <c r="E11" s="37" t="s">
        <v>1508</v>
      </c>
      <c r="F11" s="37" t="s">
        <v>1509</v>
      </c>
      <c r="G11" s="37" t="s">
        <v>1510</v>
      </c>
      <c r="H11" s="37" t="s">
        <v>1511</v>
      </c>
      <c r="I11" s="37" t="s">
        <v>1218</v>
      </c>
      <c r="J11" s="37" t="s">
        <v>1476</v>
      </c>
      <c r="K11" s="37" t="s">
        <v>1501</v>
      </c>
      <c r="L11" s="37"/>
      <c r="M11" s="345" t="s">
        <v>1502</v>
      </c>
      <c r="N11" s="345" t="s">
        <v>1512</v>
      </c>
    </row>
    <row r="12" spans="1:14" ht="252">
      <c r="A12" s="281"/>
      <c r="B12" s="109"/>
      <c r="C12" s="37">
        <v>2.4</v>
      </c>
      <c r="D12" s="37" t="s">
        <v>1513</v>
      </c>
      <c r="E12" s="37" t="s">
        <v>1514</v>
      </c>
      <c r="F12" s="37" t="s">
        <v>1515</v>
      </c>
      <c r="G12" s="37" t="s">
        <v>1510</v>
      </c>
      <c r="H12" s="37" t="s">
        <v>1516</v>
      </c>
      <c r="I12" s="37" t="s">
        <v>1218</v>
      </c>
      <c r="J12" s="37" t="s">
        <v>1476</v>
      </c>
      <c r="K12" s="37" t="s">
        <v>1501</v>
      </c>
      <c r="L12" s="37"/>
      <c r="M12" s="345" t="s">
        <v>1502</v>
      </c>
      <c r="N12" s="345" t="s">
        <v>1491</v>
      </c>
    </row>
    <row r="13" spans="1:14" ht="300" customHeight="1">
      <c r="A13" s="281"/>
      <c r="B13" s="109"/>
      <c r="C13" s="37">
        <v>2.5</v>
      </c>
      <c r="D13" s="37" t="s">
        <v>1517</v>
      </c>
      <c r="E13" s="37" t="s">
        <v>1518</v>
      </c>
      <c r="F13" s="37" t="s">
        <v>1519</v>
      </c>
      <c r="G13" s="37" t="s">
        <v>1510</v>
      </c>
      <c r="H13" s="63">
        <v>20000</v>
      </c>
      <c r="I13" s="37" t="s">
        <v>1218</v>
      </c>
      <c r="J13" s="37" t="s">
        <v>1476</v>
      </c>
      <c r="K13" s="37" t="s">
        <v>1501</v>
      </c>
      <c r="L13" s="37"/>
      <c r="M13" s="345" t="s">
        <v>1502</v>
      </c>
      <c r="N13" s="345" t="s">
        <v>1491</v>
      </c>
    </row>
    <row r="14" spans="1:14" ht="409.5">
      <c r="A14" s="291">
        <v>3</v>
      </c>
      <c r="B14" s="348" t="s">
        <v>1520</v>
      </c>
      <c r="C14" s="336">
        <v>3.1</v>
      </c>
      <c r="D14" s="349" t="s">
        <v>1521</v>
      </c>
      <c r="E14" s="350" t="s">
        <v>818</v>
      </c>
      <c r="F14" s="351" t="s">
        <v>1522</v>
      </c>
      <c r="G14" s="351" t="s">
        <v>1474</v>
      </c>
      <c r="H14" s="352" t="s">
        <v>1523</v>
      </c>
      <c r="I14" s="353" t="s">
        <v>1218</v>
      </c>
      <c r="J14" s="354" t="s">
        <v>490</v>
      </c>
      <c r="K14" s="355"/>
      <c r="L14" s="356"/>
      <c r="M14" s="357"/>
      <c r="N14" s="358" t="s">
        <v>1524</v>
      </c>
    </row>
    <row r="15" spans="1:14" ht="362.25">
      <c r="A15" s="281"/>
      <c r="B15" s="896" t="s">
        <v>490</v>
      </c>
      <c r="C15" s="359">
        <v>3.2</v>
      </c>
      <c r="D15" s="61" t="s">
        <v>1525</v>
      </c>
      <c r="E15" s="61" t="s">
        <v>1526</v>
      </c>
      <c r="F15" s="360" t="s">
        <v>1527</v>
      </c>
      <c r="G15" s="360" t="s">
        <v>1482</v>
      </c>
      <c r="H15" s="361">
        <v>700000</v>
      </c>
      <c r="I15" s="67" t="s">
        <v>1218</v>
      </c>
      <c r="J15" s="362"/>
      <c r="K15" s="362"/>
      <c r="L15" s="363"/>
      <c r="M15" s="363"/>
      <c r="N15" s="293" t="s">
        <v>1528</v>
      </c>
    </row>
    <row r="16" spans="1:14" ht="409.5">
      <c r="A16" s="364"/>
      <c r="B16" s="897"/>
      <c r="C16" s="359">
        <v>3.3</v>
      </c>
      <c r="D16" s="293" t="s">
        <v>1529</v>
      </c>
      <c r="E16" s="61" t="s">
        <v>1526</v>
      </c>
      <c r="F16" s="360" t="s">
        <v>1530</v>
      </c>
      <c r="G16" s="360" t="s">
        <v>1482</v>
      </c>
      <c r="H16" s="361" t="s">
        <v>1531</v>
      </c>
      <c r="I16" s="67" t="s">
        <v>1218</v>
      </c>
      <c r="J16" s="362"/>
      <c r="K16" s="362"/>
      <c r="L16" s="363"/>
      <c r="M16" s="363"/>
      <c r="N16" s="293" t="s">
        <v>1532</v>
      </c>
    </row>
    <row r="17" spans="1:14" ht="15.75">
      <c r="A17" s="344"/>
      <c r="B17" s="897"/>
      <c r="C17" s="281"/>
      <c r="D17" s="281"/>
      <c r="E17" s="365"/>
      <c r="F17" s="366"/>
      <c r="G17" s="367"/>
      <c r="H17" s="281"/>
      <c r="I17" s="281"/>
      <c r="J17" s="281"/>
      <c r="K17" s="281"/>
      <c r="L17" s="281"/>
      <c r="M17" s="281"/>
      <c r="N17" s="281"/>
    </row>
  </sheetData>
  <sheetProtection/>
  <mergeCells count="6">
    <mergeCell ref="B15:B17"/>
    <mergeCell ref="A1:L1"/>
    <mergeCell ref="A2:L2"/>
    <mergeCell ref="A4:B4"/>
    <mergeCell ref="C4:D4"/>
    <mergeCell ref="A3:L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9"/>
  <sheetViews>
    <sheetView zoomScalePageLayoutView="0" workbookViewId="0" topLeftCell="A1">
      <selection activeCell="M5" sqref="M5"/>
    </sheetView>
  </sheetViews>
  <sheetFormatPr defaultColWidth="9.140625" defaultRowHeight="15"/>
  <cols>
    <col min="2" max="2" width="28.8515625" style="0" customWidth="1"/>
    <col min="3" max="3" width="6.140625" style="0" customWidth="1"/>
    <col min="4" max="4" width="12.00390625" style="0" customWidth="1"/>
    <col min="6" max="6" width="15.421875" style="0" customWidth="1"/>
    <col min="7" max="7" width="13.421875" style="0" customWidth="1"/>
    <col min="8" max="8" width="16.140625" style="0" customWidth="1"/>
    <col min="12" max="12" width="9.140625" style="0" customWidth="1"/>
    <col min="13" max="13" width="16.421875" style="0" customWidth="1"/>
  </cols>
  <sheetData>
    <row r="1" spans="1:13" ht="17.25" thickBot="1">
      <c r="A1" s="898" t="s">
        <v>83</v>
      </c>
      <c r="B1" s="853"/>
      <c r="C1" s="853"/>
      <c r="D1" s="853"/>
      <c r="E1" s="853"/>
      <c r="F1" s="853"/>
      <c r="G1" s="853"/>
      <c r="H1" s="853"/>
      <c r="I1" s="853"/>
      <c r="J1" s="853"/>
      <c r="K1" s="853"/>
      <c r="L1" s="37"/>
      <c r="M1" s="37"/>
    </row>
    <row r="2" spans="1:13" ht="16.5">
      <c r="A2" s="899" t="s">
        <v>73</v>
      </c>
      <c r="B2" s="899"/>
      <c r="C2" s="900"/>
      <c r="D2" s="900"/>
      <c r="E2" s="900"/>
      <c r="F2" s="900"/>
      <c r="G2" s="900"/>
      <c r="H2" s="900"/>
      <c r="I2" s="900"/>
      <c r="J2" s="900"/>
      <c r="K2" s="900"/>
      <c r="L2" s="37"/>
      <c r="M2" s="37"/>
    </row>
    <row r="3" spans="1:13" ht="16.5" customHeight="1">
      <c r="A3" s="902" t="s">
        <v>2987</v>
      </c>
      <c r="B3" s="903"/>
      <c r="C3" s="903"/>
      <c r="D3" s="903"/>
      <c r="E3" s="903"/>
      <c r="F3" s="903"/>
      <c r="G3" s="903"/>
      <c r="H3" s="903"/>
      <c r="I3" s="903"/>
      <c r="J3" s="903"/>
      <c r="K3" s="904"/>
      <c r="L3" s="37"/>
      <c r="M3" s="37"/>
    </row>
    <row r="4" spans="1:13" ht="63">
      <c r="A4" s="901" t="s">
        <v>40</v>
      </c>
      <c r="B4" s="901"/>
      <c r="C4" s="901" t="s">
        <v>1</v>
      </c>
      <c r="D4" s="901"/>
      <c r="E4" s="54" t="s">
        <v>2</v>
      </c>
      <c r="F4" s="54" t="s">
        <v>41</v>
      </c>
      <c r="G4" s="54" t="s">
        <v>42</v>
      </c>
      <c r="H4" s="54" t="s">
        <v>43</v>
      </c>
      <c r="I4" s="54" t="s">
        <v>84</v>
      </c>
      <c r="J4" s="54" t="s">
        <v>82</v>
      </c>
      <c r="K4" s="57" t="s">
        <v>85</v>
      </c>
      <c r="L4" s="57" t="s">
        <v>86</v>
      </c>
      <c r="M4" s="54" t="s">
        <v>71</v>
      </c>
    </row>
    <row r="5" spans="1:13" ht="409.5">
      <c r="A5" s="805"/>
      <c r="B5" s="905" t="s">
        <v>273</v>
      </c>
      <c r="C5" s="37">
        <v>1.1</v>
      </c>
      <c r="D5" s="37" t="s">
        <v>274</v>
      </c>
      <c r="E5" s="37" t="s">
        <v>174</v>
      </c>
      <c r="F5" s="37" t="s">
        <v>275</v>
      </c>
      <c r="G5" s="55">
        <v>2085995</v>
      </c>
      <c r="H5" s="37" t="s">
        <v>276</v>
      </c>
      <c r="I5" s="37"/>
      <c r="J5" s="37"/>
      <c r="K5" s="37"/>
      <c r="L5" s="37"/>
      <c r="M5" s="37" t="s">
        <v>277</v>
      </c>
    </row>
    <row r="6" spans="1:13" ht="409.5">
      <c r="A6" s="805"/>
      <c r="B6" s="905"/>
      <c r="C6" s="37">
        <v>1.2</v>
      </c>
      <c r="D6" s="37" t="s">
        <v>278</v>
      </c>
      <c r="E6" s="37" t="s">
        <v>174</v>
      </c>
      <c r="F6" s="37" t="s">
        <v>279</v>
      </c>
      <c r="G6" s="37">
        <v>1067851</v>
      </c>
      <c r="H6" s="37" t="s">
        <v>280</v>
      </c>
      <c r="I6" s="37"/>
      <c r="J6" s="37"/>
      <c r="K6" s="37"/>
      <c r="L6" s="37"/>
      <c r="M6" s="37" t="s">
        <v>281</v>
      </c>
    </row>
    <row r="7" spans="1:13" ht="409.5">
      <c r="A7" s="805"/>
      <c r="B7" s="905"/>
      <c r="C7" s="37">
        <v>1.3</v>
      </c>
      <c r="D7" s="37" t="s">
        <v>282</v>
      </c>
      <c r="E7" s="37" t="s">
        <v>174</v>
      </c>
      <c r="F7" s="37" t="s">
        <v>283</v>
      </c>
      <c r="G7" s="37">
        <v>20000</v>
      </c>
      <c r="H7" s="37" t="s">
        <v>284</v>
      </c>
      <c r="I7" s="37"/>
      <c r="J7" s="37"/>
      <c r="K7" s="37"/>
      <c r="L7" s="37"/>
      <c r="M7" s="37" t="s">
        <v>285</v>
      </c>
    </row>
    <row r="8" spans="1:13" ht="409.5">
      <c r="A8" s="805"/>
      <c r="B8" s="905"/>
      <c r="C8" s="37">
        <v>1.4</v>
      </c>
      <c r="D8" s="37" t="s">
        <v>286</v>
      </c>
      <c r="E8" s="37" t="s">
        <v>174</v>
      </c>
      <c r="F8" s="37" t="s">
        <v>287</v>
      </c>
      <c r="G8" s="37">
        <v>2496673</v>
      </c>
      <c r="H8" s="37" t="s">
        <v>288</v>
      </c>
      <c r="I8" s="37"/>
      <c r="J8" s="37"/>
      <c r="K8" s="37"/>
      <c r="L8" s="37"/>
      <c r="M8" s="37" t="s">
        <v>277</v>
      </c>
    </row>
    <row r="9" spans="1:13" ht="15.75">
      <c r="A9" s="805"/>
      <c r="B9" s="905"/>
      <c r="C9" s="37">
        <v>1.5</v>
      </c>
      <c r="D9" s="37"/>
      <c r="E9" s="37"/>
      <c r="F9" s="37"/>
      <c r="G9" s="37"/>
      <c r="H9" s="37"/>
      <c r="I9" s="37"/>
      <c r="J9" s="37"/>
      <c r="K9" s="37"/>
      <c r="L9" s="37"/>
      <c r="M9" s="37"/>
    </row>
    <row r="10" spans="1:13" ht="346.5">
      <c r="A10" s="805">
        <v>2</v>
      </c>
      <c r="B10" s="905" t="s">
        <v>289</v>
      </c>
      <c r="C10" s="37">
        <v>2.1</v>
      </c>
      <c r="D10" s="37" t="s">
        <v>290</v>
      </c>
      <c r="E10" s="37" t="s">
        <v>174</v>
      </c>
      <c r="F10" s="37" t="s">
        <v>291</v>
      </c>
      <c r="G10" s="55">
        <v>45000</v>
      </c>
      <c r="H10" s="37" t="s">
        <v>366</v>
      </c>
      <c r="I10" s="61" t="s">
        <v>292</v>
      </c>
      <c r="J10" s="37"/>
      <c r="K10" s="37"/>
      <c r="L10" s="37"/>
      <c r="M10" s="37" t="s">
        <v>293</v>
      </c>
    </row>
    <row r="11" spans="1:13" ht="409.5">
      <c r="A11" s="805"/>
      <c r="B11" s="905"/>
      <c r="C11" s="37">
        <v>2.2</v>
      </c>
      <c r="D11" s="37" t="s">
        <v>294</v>
      </c>
      <c r="E11" s="37" t="s">
        <v>174</v>
      </c>
      <c r="F11" s="37" t="s">
        <v>295</v>
      </c>
      <c r="G11" s="62">
        <v>56500</v>
      </c>
      <c r="H11" s="37" t="s">
        <v>296</v>
      </c>
      <c r="I11" s="37"/>
      <c r="J11" s="37"/>
      <c r="K11" s="37"/>
      <c r="L11" s="37"/>
      <c r="M11" s="37" t="s">
        <v>297</v>
      </c>
    </row>
    <row r="12" spans="1:13" ht="409.5">
      <c r="A12" s="805"/>
      <c r="B12" s="905"/>
      <c r="C12" s="37">
        <v>2.3</v>
      </c>
      <c r="D12" s="37" t="s">
        <v>298</v>
      </c>
      <c r="E12" s="37" t="s">
        <v>299</v>
      </c>
      <c r="F12" s="37" t="s">
        <v>300</v>
      </c>
      <c r="G12" s="63">
        <v>611286</v>
      </c>
      <c r="H12" s="37" t="s">
        <v>301</v>
      </c>
      <c r="I12" s="37"/>
      <c r="J12" s="37"/>
      <c r="K12" s="37"/>
      <c r="L12" s="37"/>
      <c r="M12" s="37" t="s">
        <v>293</v>
      </c>
    </row>
    <row r="13" spans="1:13" ht="409.5">
      <c r="A13" s="805"/>
      <c r="B13" s="905"/>
      <c r="C13" s="37">
        <v>2.4</v>
      </c>
      <c r="D13" s="37" t="s">
        <v>302</v>
      </c>
      <c r="E13" s="37" t="s">
        <v>303</v>
      </c>
      <c r="F13" s="37" t="s">
        <v>304</v>
      </c>
      <c r="G13" s="37">
        <v>2910000</v>
      </c>
      <c r="H13" s="37" t="s">
        <v>301</v>
      </c>
      <c r="I13" s="37"/>
      <c r="J13" s="37"/>
      <c r="K13" s="37"/>
      <c r="L13" s="37"/>
      <c r="M13" s="37" t="s">
        <v>293</v>
      </c>
    </row>
    <row r="14" spans="1:13" ht="409.5">
      <c r="A14" s="805"/>
      <c r="B14" s="905"/>
      <c r="C14" s="37">
        <v>2.5</v>
      </c>
      <c r="D14" s="61" t="s">
        <v>305</v>
      </c>
      <c r="E14" s="37" t="s">
        <v>306</v>
      </c>
      <c r="F14" s="37" t="s">
        <v>307</v>
      </c>
      <c r="G14" s="63">
        <v>186000</v>
      </c>
      <c r="H14" s="37" t="s">
        <v>301</v>
      </c>
      <c r="I14" s="61" t="s">
        <v>292</v>
      </c>
      <c r="J14" s="37"/>
      <c r="K14" s="37"/>
      <c r="L14" s="37"/>
      <c r="M14" s="37" t="s">
        <v>293</v>
      </c>
    </row>
    <row r="15" spans="1:13" ht="409.5">
      <c r="A15" s="805">
        <v>3</v>
      </c>
      <c r="B15" s="905" t="s">
        <v>308</v>
      </c>
      <c r="C15" s="37">
        <v>3.1</v>
      </c>
      <c r="D15" s="37" t="s">
        <v>309</v>
      </c>
      <c r="E15" s="37" t="s">
        <v>267</v>
      </c>
      <c r="F15" s="64" t="s">
        <v>310</v>
      </c>
      <c r="G15" s="65" t="s">
        <v>311</v>
      </c>
      <c r="H15" s="37" t="s">
        <v>312</v>
      </c>
      <c r="I15" s="37"/>
      <c r="J15" s="37"/>
      <c r="K15" s="37"/>
      <c r="L15" s="37"/>
      <c r="M15" s="37" t="s">
        <v>313</v>
      </c>
    </row>
    <row r="16" spans="1:13" ht="409.5">
      <c r="A16" s="805"/>
      <c r="B16" s="905"/>
      <c r="C16" s="37">
        <v>3.2</v>
      </c>
      <c r="D16" s="64" t="s">
        <v>314</v>
      </c>
      <c r="E16" s="37" t="s">
        <v>267</v>
      </c>
      <c r="F16" s="64" t="s">
        <v>315</v>
      </c>
      <c r="G16" s="65">
        <v>400000</v>
      </c>
      <c r="H16" s="37" t="s">
        <v>316</v>
      </c>
      <c r="I16" s="37"/>
      <c r="J16" s="37"/>
      <c r="K16" s="37"/>
      <c r="L16" s="37"/>
      <c r="M16" s="37" t="s">
        <v>317</v>
      </c>
    </row>
    <row r="17" spans="1:13" ht="409.5">
      <c r="A17" s="805"/>
      <c r="B17" s="905"/>
      <c r="C17" s="37">
        <v>3.3</v>
      </c>
      <c r="D17" s="64" t="s">
        <v>318</v>
      </c>
      <c r="E17" s="37" t="s">
        <v>174</v>
      </c>
      <c r="F17" s="64" t="s">
        <v>319</v>
      </c>
      <c r="G17" s="55">
        <v>100000</v>
      </c>
      <c r="H17" s="37" t="s">
        <v>320</v>
      </c>
      <c r="I17" s="37"/>
      <c r="J17" s="37"/>
      <c r="K17" s="37"/>
      <c r="L17" s="37"/>
      <c r="M17" s="37" t="s">
        <v>321</v>
      </c>
    </row>
    <row r="18" spans="1:13" ht="283.5">
      <c r="A18" s="805"/>
      <c r="B18" s="905"/>
      <c r="C18" s="37">
        <v>3.4</v>
      </c>
      <c r="D18" s="37" t="s">
        <v>322</v>
      </c>
      <c r="E18" s="37" t="s">
        <v>174</v>
      </c>
      <c r="F18" s="37" t="s">
        <v>323</v>
      </c>
      <c r="G18" s="62">
        <v>120000</v>
      </c>
      <c r="H18" s="37" t="s">
        <v>324</v>
      </c>
      <c r="I18" s="37"/>
      <c r="J18" s="37"/>
      <c r="K18" s="37"/>
      <c r="L18" s="37"/>
      <c r="M18" s="37" t="s">
        <v>325</v>
      </c>
    </row>
    <row r="19" spans="1:13" ht="267.75">
      <c r="A19" s="805"/>
      <c r="B19" s="905"/>
      <c r="C19" s="37">
        <v>3.5</v>
      </c>
      <c r="D19" s="37" t="s">
        <v>326</v>
      </c>
      <c r="E19" s="37" t="s">
        <v>174</v>
      </c>
      <c r="F19" s="37" t="s">
        <v>327</v>
      </c>
      <c r="G19" s="37">
        <v>405000</v>
      </c>
      <c r="H19" s="37" t="s">
        <v>328</v>
      </c>
      <c r="I19" s="37"/>
      <c r="J19" s="37"/>
      <c r="K19" s="37"/>
      <c r="L19" s="37"/>
      <c r="M19" s="37" t="s">
        <v>329</v>
      </c>
    </row>
    <row r="20" spans="1:13" ht="409.5">
      <c r="A20" s="805">
        <v>4</v>
      </c>
      <c r="B20" s="905" t="s">
        <v>330</v>
      </c>
      <c r="C20" s="37">
        <v>4.1</v>
      </c>
      <c r="D20" s="37" t="s">
        <v>331</v>
      </c>
      <c r="E20" s="37" t="s">
        <v>174</v>
      </c>
      <c r="F20" s="37" t="s">
        <v>332</v>
      </c>
      <c r="G20" s="37">
        <v>19688327</v>
      </c>
      <c r="H20" s="37" t="s">
        <v>333</v>
      </c>
      <c r="I20" s="37"/>
      <c r="J20" s="37"/>
      <c r="K20" s="37"/>
      <c r="L20" s="37"/>
      <c r="M20" s="37" t="s">
        <v>329</v>
      </c>
    </row>
    <row r="21" spans="1:13" ht="409.5">
      <c r="A21" s="805"/>
      <c r="B21" s="905"/>
      <c r="C21" s="37">
        <v>4.2</v>
      </c>
      <c r="D21" s="37" t="s">
        <v>334</v>
      </c>
      <c r="E21" s="37" t="s">
        <v>174</v>
      </c>
      <c r="F21" s="37" t="s">
        <v>335</v>
      </c>
      <c r="G21" s="62">
        <v>2559655</v>
      </c>
      <c r="H21" s="37" t="s">
        <v>336</v>
      </c>
      <c r="I21" s="37"/>
      <c r="J21" s="37"/>
      <c r="K21" s="37"/>
      <c r="L21" s="37"/>
      <c r="M21" s="37" t="s">
        <v>329</v>
      </c>
    </row>
    <row r="22" spans="1:13" ht="220.5">
      <c r="A22" s="805"/>
      <c r="B22" s="905"/>
      <c r="C22" s="37">
        <v>4.3</v>
      </c>
      <c r="D22" s="37" t="s">
        <v>337</v>
      </c>
      <c r="E22" s="37" t="s">
        <v>174</v>
      </c>
      <c r="F22" s="37" t="s">
        <v>338</v>
      </c>
      <c r="G22" s="63"/>
      <c r="H22" s="37" t="s">
        <v>339</v>
      </c>
      <c r="I22" s="37"/>
      <c r="J22" s="37"/>
      <c r="K22" s="37"/>
      <c r="L22" s="37"/>
      <c r="M22" s="37" t="s">
        <v>329</v>
      </c>
    </row>
    <row r="23" spans="1:13" ht="409.5">
      <c r="A23" s="805"/>
      <c r="B23" s="905"/>
      <c r="C23" s="37">
        <v>4.4</v>
      </c>
      <c r="D23" s="37" t="s">
        <v>340</v>
      </c>
      <c r="E23" s="37" t="s">
        <v>174</v>
      </c>
      <c r="F23" s="37" t="s">
        <v>341</v>
      </c>
      <c r="G23" s="37">
        <v>250000</v>
      </c>
      <c r="H23" s="37" t="s">
        <v>342</v>
      </c>
      <c r="I23" s="37"/>
      <c r="J23" s="37"/>
      <c r="K23" s="37"/>
      <c r="L23" s="37"/>
      <c r="M23" s="37" t="s">
        <v>329</v>
      </c>
    </row>
    <row r="24" spans="1:13" ht="31.5">
      <c r="A24" s="805"/>
      <c r="B24" s="905"/>
      <c r="C24" s="37"/>
      <c r="D24" s="37"/>
      <c r="E24" s="37"/>
      <c r="F24" s="37" t="s">
        <v>343</v>
      </c>
      <c r="G24" s="37"/>
      <c r="H24" s="37"/>
      <c r="I24" s="37"/>
      <c r="J24" s="37"/>
      <c r="K24" s="37"/>
      <c r="L24" s="37"/>
      <c r="M24" s="37"/>
    </row>
    <row r="25" spans="1:13" ht="409.5">
      <c r="A25" s="805">
        <v>5</v>
      </c>
      <c r="B25" s="905" t="s">
        <v>344</v>
      </c>
      <c r="C25" s="37">
        <v>5.1</v>
      </c>
      <c r="D25" s="56" t="s">
        <v>345</v>
      </c>
      <c r="E25" s="66" t="s">
        <v>346</v>
      </c>
      <c r="F25" s="37" t="s">
        <v>347</v>
      </c>
      <c r="G25" s="55">
        <v>25000</v>
      </c>
      <c r="H25" s="56" t="s">
        <v>348</v>
      </c>
      <c r="I25" s="67" t="s">
        <v>349</v>
      </c>
      <c r="J25" s="37"/>
      <c r="K25" s="37"/>
      <c r="L25" s="37"/>
      <c r="M25" s="56" t="s">
        <v>350</v>
      </c>
    </row>
    <row r="26" spans="1:13" ht="409.5">
      <c r="A26" s="805"/>
      <c r="B26" s="905"/>
      <c r="C26" s="37">
        <v>5.2</v>
      </c>
      <c r="D26" s="37" t="s">
        <v>351</v>
      </c>
      <c r="E26" s="66" t="s">
        <v>303</v>
      </c>
      <c r="F26" s="37" t="s">
        <v>352</v>
      </c>
      <c r="G26" s="55">
        <v>8000</v>
      </c>
      <c r="H26" s="37" t="s">
        <v>353</v>
      </c>
      <c r="I26" s="67" t="s">
        <v>354</v>
      </c>
      <c r="J26" s="68"/>
      <c r="K26" s="37"/>
      <c r="L26" s="37"/>
      <c r="M26" s="37" t="s">
        <v>350</v>
      </c>
    </row>
    <row r="27" spans="1:13" ht="315">
      <c r="A27" s="805"/>
      <c r="B27" s="905"/>
      <c r="C27" s="37">
        <v>5.3</v>
      </c>
      <c r="D27" s="37" t="s">
        <v>355</v>
      </c>
      <c r="E27" s="66" t="s">
        <v>356</v>
      </c>
      <c r="F27" s="37" t="s">
        <v>357</v>
      </c>
      <c r="G27" s="55">
        <v>30000</v>
      </c>
      <c r="H27" s="37" t="s">
        <v>358</v>
      </c>
      <c r="I27" s="61" t="s">
        <v>359</v>
      </c>
      <c r="J27" s="37"/>
      <c r="K27" s="37"/>
      <c r="L27" s="37"/>
      <c r="M27" s="37"/>
    </row>
    <row r="28" spans="1:13" ht="330.75">
      <c r="A28" s="805"/>
      <c r="B28" s="905"/>
      <c r="C28" s="37">
        <v>5.4</v>
      </c>
      <c r="D28" s="37" t="s">
        <v>360</v>
      </c>
      <c r="E28" s="66" t="s">
        <v>207</v>
      </c>
      <c r="F28" s="37" t="s">
        <v>361</v>
      </c>
      <c r="G28" s="55">
        <v>10000</v>
      </c>
      <c r="H28" s="37"/>
      <c r="I28" s="37"/>
      <c r="J28" s="37"/>
      <c r="K28" s="37"/>
      <c r="L28" s="37"/>
      <c r="M28" s="37"/>
    </row>
    <row r="29" spans="1:13" ht="409.5">
      <c r="A29" s="805"/>
      <c r="B29" s="905"/>
      <c r="C29" s="37">
        <v>5.5</v>
      </c>
      <c r="D29" s="37" t="s">
        <v>362</v>
      </c>
      <c r="E29" s="66" t="s">
        <v>207</v>
      </c>
      <c r="F29" s="37" t="s">
        <v>363</v>
      </c>
      <c r="G29" s="55">
        <v>12000</v>
      </c>
      <c r="H29" s="37" t="s">
        <v>364</v>
      </c>
      <c r="I29" s="67" t="s">
        <v>365</v>
      </c>
      <c r="J29" s="37"/>
      <c r="K29" s="37"/>
      <c r="L29" s="37"/>
      <c r="M29" s="37"/>
    </row>
  </sheetData>
  <sheetProtection/>
  <mergeCells count="15">
    <mergeCell ref="A25:A29"/>
    <mergeCell ref="B25:B29"/>
    <mergeCell ref="A5:A9"/>
    <mergeCell ref="B5:B9"/>
    <mergeCell ref="A10:A14"/>
    <mergeCell ref="B10:B14"/>
    <mergeCell ref="A15:A19"/>
    <mergeCell ref="B15:B19"/>
    <mergeCell ref="A1:K1"/>
    <mergeCell ref="A2:K2"/>
    <mergeCell ref="A4:B4"/>
    <mergeCell ref="C4:D4"/>
    <mergeCell ref="A3:K3"/>
    <mergeCell ref="A20:A24"/>
    <mergeCell ref="B20:B2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21"/>
  <sheetViews>
    <sheetView zoomScalePageLayoutView="0" workbookViewId="0" topLeftCell="A1">
      <selection activeCell="I5" sqref="I5"/>
    </sheetView>
  </sheetViews>
  <sheetFormatPr defaultColWidth="9.140625" defaultRowHeight="15"/>
  <cols>
    <col min="1" max="1" width="5.57421875" style="0" customWidth="1"/>
    <col min="2" max="2" width="18.57421875" style="0" customWidth="1"/>
    <col min="3" max="3" width="5.00390625" style="0" customWidth="1"/>
    <col min="4" max="4" width="18.8515625" style="0" customWidth="1"/>
    <col min="5" max="5" width="13.8515625" style="0" customWidth="1"/>
    <col min="6" max="6" width="13.140625" style="0" customWidth="1"/>
    <col min="7" max="7" width="11.00390625" style="0" customWidth="1"/>
    <col min="8" max="8" width="14.421875" style="0" customWidth="1"/>
    <col min="9" max="9" width="12.7109375" style="0" customWidth="1"/>
    <col min="10" max="10" width="12.28125" style="0" customWidth="1"/>
    <col min="11" max="11" width="13.28125" style="0" customWidth="1"/>
    <col min="12" max="12" width="12.421875" style="0" customWidth="1"/>
    <col min="13" max="13" width="17.7109375" style="0" customWidth="1"/>
  </cols>
  <sheetData>
    <row r="1" spans="1:13" ht="21">
      <c r="A1" s="769" t="s">
        <v>83</v>
      </c>
      <c r="B1" s="769"/>
      <c r="C1" s="769"/>
      <c r="D1" s="769"/>
      <c r="E1" s="769"/>
      <c r="F1" s="769"/>
      <c r="G1" s="769"/>
      <c r="H1" s="769"/>
      <c r="I1" s="769"/>
      <c r="J1" s="769"/>
      <c r="K1" s="770"/>
      <c r="L1" s="7"/>
      <c r="M1" s="450"/>
    </row>
    <row r="2" spans="1:13" ht="18.75">
      <c r="A2" s="771" t="s">
        <v>73</v>
      </c>
      <c r="B2" s="771"/>
      <c r="C2" s="771"/>
      <c r="D2" s="771"/>
      <c r="E2" s="771"/>
      <c r="F2" s="771"/>
      <c r="G2" s="771"/>
      <c r="H2" s="771"/>
      <c r="I2" s="771"/>
      <c r="J2" s="771"/>
      <c r="K2" s="772"/>
      <c r="L2" s="8"/>
      <c r="M2" s="451"/>
    </row>
    <row r="3" spans="1:13" ht="19.5" thickBot="1">
      <c r="A3" s="774" t="s">
        <v>2391</v>
      </c>
      <c r="B3" s="775"/>
      <c r="C3" s="775"/>
      <c r="D3" s="775"/>
      <c r="E3" s="775"/>
      <c r="F3" s="775"/>
      <c r="G3" s="775"/>
      <c r="H3" s="775"/>
      <c r="I3" s="775"/>
      <c r="J3" s="775"/>
      <c r="K3" s="775"/>
      <c r="L3" s="775"/>
      <c r="M3" s="776"/>
    </row>
    <row r="4" spans="1:13" ht="45.75" thickBot="1">
      <c r="A4" s="773" t="str">
        <f>'[1]Tabela A'!B3</f>
        <v>Objektivi </v>
      </c>
      <c r="B4" s="773"/>
      <c r="C4" s="773" t="str">
        <f>'[1]Tabela A'!D3</f>
        <v>Aktivitetet </v>
      </c>
      <c r="D4" s="773"/>
      <c r="E4" s="6" t="str">
        <f>'[1]Tabela A'!F3</f>
        <v>Afati Kohor </v>
      </c>
      <c r="F4" s="6" t="str">
        <f>'[1]Tabela A'!G3</f>
        <v>Treguesi i matjes</v>
      </c>
      <c r="G4" s="6" t="str">
        <f>'[1]Tabela A'!H3</f>
        <v>Kosto finaciare</v>
      </c>
      <c r="H4" s="6" t="str">
        <f>'[1]Tabela A'!I3</f>
        <v>Institucionet e përfshira</v>
      </c>
      <c r="I4" s="6" t="s">
        <v>84</v>
      </c>
      <c r="J4" s="6" t="s">
        <v>82</v>
      </c>
      <c r="K4" s="6" t="s">
        <v>85</v>
      </c>
      <c r="L4" s="477" t="s">
        <v>86</v>
      </c>
      <c r="M4" s="452" t="s">
        <v>71</v>
      </c>
    </row>
    <row r="5" spans="1:13" ht="99.75" thickBot="1">
      <c r="A5" s="762">
        <v>1</v>
      </c>
      <c r="B5" s="906" t="s">
        <v>2392</v>
      </c>
      <c r="C5" s="2">
        <v>1.1</v>
      </c>
      <c r="D5" s="2" t="s">
        <v>2393</v>
      </c>
      <c r="E5" s="453" t="s">
        <v>2394</v>
      </c>
      <c r="F5" s="2" t="s">
        <v>2395</v>
      </c>
      <c r="G5" s="3">
        <v>2500</v>
      </c>
      <c r="H5" s="453" t="s">
        <v>2396</v>
      </c>
      <c r="I5" s="453" t="s">
        <v>2326</v>
      </c>
      <c r="J5" s="453"/>
      <c r="K5" s="454"/>
      <c r="L5" s="455"/>
      <c r="M5" s="455"/>
    </row>
    <row r="6" spans="1:13" ht="198.75" thickBot="1">
      <c r="A6" s="762"/>
      <c r="B6" s="907"/>
      <c r="C6" s="2">
        <v>1.2</v>
      </c>
      <c r="D6" s="456" t="s">
        <v>2397</v>
      </c>
      <c r="E6" s="457" t="s">
        <v>2394</v>
      </c>
      <c r="F6" s="2" t="s">
        <v>2398</v>
      </c>
      <c r="G6" s="3"/>
      <c r="H6" s="453"/>
      <c r="I6" s="453"/>
      <c r="J6" s="453"/>
      <c r="K6" s="458"/>
      <c r="L6" s="459"/>
      <c r="M6" s="459"/>
    </row>
    <row r="7" spans="1:13" ht="182.25" thickBot="1">
      <c r="A7" s="762"/>
      <c r="B7" s="907"/>
      <c r="C7" s="2">
        <v>1.3</v>
      </c>
      <c r="D7" s="2" t="s">
        <v>2399</v>
      </c>
      <c r="E7" s="453" t="s">
        <v>2394</v>
      </c>
      <c r="F7" s="163" t="s">
        <v>2400</v>
      </c>
      <c r="G7" s="2" t="s">
        <v>2401</v>
      </c>
      <c r="H7" s="453" t="s">
        <v>2402</v>
      </c>
      <c r="I7" s="453" t="s">
        <v>2403</v>
      </c>
      <c r="J7" s="453"/>
      <c r="K7" s="460"/>
      <c r="L7" s="461"/>
      <c r="M7" s="462" t="s">
        <v>2380</v>
      </c>
    </row>
    <row r="8" spans="1:13" ht="409.5" thickBot="1">
      <c r="A8" s="762"/>
      <c r="B8" s="907"/>
      <c r="C8" s="5">
        <v>1.4</v>
      </c>
      <c r="D8" s="1" t="s">
        <v>2404</v>
      </c>
      <c r="E8" s="463" t="s">
        <v>2394</v>
      </c>
      <c r="F8" s="4" t="s">
        <v>2405</v>
      </c>
      <c r="G8" s="478">
        <v>208710</v>
      </c>
      <c r="H8" s="453" t="s">
        <v>2325</v>
      </c>
      <c r="I8" s="453" t="s">
        <v>2371</v>
      </c>
      <c r="J8" s="453" t="s">
        <v>2371</v>
      </c>
      <c r="K8" s="454" t="s">
        <v>2371</v>
      </c>
      <c r="L8" s="459"/>
      <c r="M8" s="459" t="s">
        <v>2380</v>
      </c>
    </row>
    <row r="9" spans="1:13" ht="108.75" thickBot="1">
      <c r="A9" s="81"/>
      <c r="B9" s="907"/>
      <c r="C9" s="464">
        <v>1.5</v>
      </c>
      <c r="D9" s="465" t="s">
        <v>2406</v>
      </c>
      <c r="E9" s="466" t="s">
        <v>2394</v>
      </c>
      <c r="F9" s="465" t="s">
        <v>2407</v>
      </c>
      <c r="G9" s="82" t="s">
        <v>2408</v>
      </c>
      <c r="H9" s="467" t="s">
        <v>2325</v>
      </c>
      <c r="I9" s="467" t="s">
        <v>2326</v>
      </c>
      <c r="J9" s="467" t="s">
        <v>2371</v>
      </c>
      <c r="K9" s="458" t="s">
        <v>2371</v>
      </c>
      <c r="L9" s="468"/>
      <c r="M9" s="455" t="s">
        <v>2380</v>
      </c>
    </row>
    <row r="10" spans="1:13" ht="95.25" thickBot="1">
      <c r="A10" s="81"/>
      <c r="B10" s="907"/>
      <c r="C10" s="469">
        <v>1.6</v>
      </c>
      <c r="D10" s="479" t="s">
        <v>2409</v>
      </c>
      <c r="E10" s="463" t="s">
        <v>2410</v>
      </c>
      <c r="F10" s="479" t="s">
        <v>2411</v>
      </c>
      <c r="G10" s="479" t="s">
        <v>2412</v>
      </c>
      <c r="H10" s="463" t="s">
        <v>2325</v>
      </c>
      <c r="I10" s="467"/>
      <c r="J10" s="455"/>
      <c r="K10" s="463"/>
      <c r="L10" s="463"/>
      <c r="M10" s="470" t="s">
        <v>2355</v>
      </c>
    </row>
    <row r="11" spans="1:13" ht="45.75" thickBot="1">
      <c r="A11" s="81"/>
      <c r="B11" s="908"/>
      <c r="C11" s="471">
        <v>1.7</v>
      </c>
      <c r="D11" s="32" t="s">
        <v>2413</v>
      </c>
      <c r="E11" s="472" t="s">
        <v>2414</v>
      </c>
      <c r="F11" s="32" t="s">
        <v>2415</v>
      </c>
      <c r="G11" s="1">
        <v>1000000</v>
      </c>
      <c r="H11" s="463" t="s">
        <v>2325</v>
      </c>
      <c r="I11" s="463" t="s">
        <v>2371</v>
      </c>
      <c r="J11" s="463" t="s">
        <v>2371</v>
      </c>
      <c r="K11" s="463" t="s">
        <v>2371</v>
      </c>
      <c r="L11" s="463" t="s">
        <v>2371</v>
      </c>
      <c r="M11" s="463" t="s">
        <v>2371</v>
      </c>
    </row>
    <row r="12" spans="1:13" ht="83.25" thickBot="1">
      <c r="A12" s="762">
        <v>2</v>
      </c>
      <c r="B12" s="865" t="s">
        <v>2416</v>
      </c>
      <c r="C12" s="5">
        <v>2.1</v>
      </c>
      <c r="D12" s="1" t="s">
        <v>2417</v>
      </c>
      <c r="E12" s="472" t="s">
        <v>1074</v>
      </c>
      <c r="F12" s="1" t="s">
        <v>2418</v>
      </c>
      <c r="G12" s="1">
        <v>30581651</v>
      </c>
      <c r="H12" s="463" t="s">
        <v>2325</v>
      </c>
      <c r="I12" s="463"/>
      <c r="J12" s="463"/>
      <c r="K12" s="463"/>
      <c r="L12" s="455"/>
      <c r="M12" s="473" t="s">
        <v>2355</v>
      </c>
    </row>
    <row r="13" spans="1:13" ht="99.75" thickBot="1">
      <c r="A13" s="762"/>
      <c r="B13" s="767"/>
      <c r="C13" s="5">
        <v>2.2</v>
      </c>
      <c r="D13" s="1" t="s">
        <v>2419</v>
      </c>
      <c r="E13" s="472" t="s">
        <v>2420</v>
      </c>
      <c r="F13" s="1" t="s">
        <v>2421</v>
      </c>
      <c r="G13" s="1">
        <v>4700000</v>
      </c>
      <c r="H13" s="463" t="s">
        <v>2325</v>
      </c>
      <c r="I13" s="463"/>
      <c r="J13" s="463"/>
      <c r="K13" s="463"/>
      <c r="L13" s="455"/>
      <c r="M13" s="474" t="s">
        <v>2355</v>
      </c>
    </row>
    <row r="14" spans="1:13" ht="347.25" thickBot="1">
      <c r="A14" s="762"/>
      <c r="B14" s="767"/>
      <c r="C14" s="5">
        <v>2.3</v>
      </c>
      <c r="D14" s="1" t="s">
        <v>2422</v>
      </c>
      <c r="E14" s="472" t="s">
        <v>2420</v>
      </c>
      <c r="F14" s="1" t="s">
        <v>2423</v>
      </c>
      <c r="G14" s="1">
        <v>14300000</v>
      </c>
      <c r="H14" s="463" t="s">
        <v>2325</v>
      </c>
      <c r="I14" s="463"/>
      <c r="J14" s="463"/>
      <c r="K14" s="463"/>
      <c r="L14" s="455"/>
      <c r="M14" s="455" t="s">
        <v>2355</v>
      </c>
    </row>
    <row r="15" spans="1:13" ht="409.5" thickBot="1">
      <c r="A15" s="762"/>
      <c r="B15" s="767"/>
      <c r="C15" s="469">
        <v>2.4</v>
      </c>
      <c r="D15" s="480" t="s">
        <v>2424</v>
      </c>
      <c r="E15" s="33" t="s">
        <v>2394</v>
      </c>
      <c r="F15" s="33" t="s">
        <v>2425</v>
      </c>
      <c r="G15" s="481">
        <v>50000</v>
      </c>
      <c r="H15" s="480" t="s">
        <v>2426</v>
      </c>
      <c r="I15" s="33"/>
      <c r="J15" s="463"/>
      <c r="K15" s="482"/>
      <c r="L15" s="482"/>
      <c r="M15" s="483" t="s">
        <v>2380</v>
      </c>
    </row>
    <row r="16" spans="1:13" ht="17.25" thickBot="1">
      <c r="A16" s="763"/>
      <c r="B16" s="768"/>
      <c r="C16" s="2">
        <v>2.5</v>
      </c>
      <c r="D16" s="2"/>
      <c r="E16" s="2"/>
      <c r="F16" s="2"/>
      <c r="G16" s="2"/>
      <c r="H16" s="453"/>
      <c r="I16" s="453"/>
      <c r="J16" s="453"/>
      <c r="K16" s="454"/>
      <c r="L16" s="475"/>
      <c r="M16" s="475"/>
    </row>
    <row r="17" spans="1:13" ht="17.25" thickBot="1">
      <c r="A17" s="762">
        <v>3</v>
      </c>
      <c r="B17" s="767"/>
      <c r="C17" s="2">
        <v>3.2</v>
      </c>
      <c r="D17" s="2"/>
      <c r="E17" s="2"/>
      <c r="F17" s="2"/>
      <c r="G17" s="2"/>
      <c r="H17" s="453"/>
      <c r="I17" s="453"/>
      <c r="J17" s="453"/>
      <c r="K17" s="454"/>
      <c r="L17" s="455"/>
      <c r="M17" s="455"/>
    </row>
    <row r="18" spans="1:13" ht="17.25" thickBot="1">
      <c r="A18" s="762"/>
      <c r="B18" s="767"/>
      <c r="C18" s="2">
        <v>3.3</v>
      </c>
      <c r="D18" s="2"/>
      <c r="E18" s="2"/>
      <c r="F18" s="2"/>
      <c r="G18" s="2"/>
      <c r="H18" s="453"/>
      <c r="I18" s="453"/>
      <c r="J18" s="453"/>
      <c r="K18" s="454"/>
      <c r="L18" s="459"/>
      <c r="M18" s="459"/>
    </row>
    <row r="19" spans="1:13" ht="17.25" thickBot="1">
      <c r="A19" s="762"/>
      <c r="B19" s="767"/>
      <c r="C19" s="2">
        <v>3.4</v>
      </c>
      <c r="D19" s="2"/>
      <c r="E19" s="2"/>
      <c r="F19" s="2"/>
      <c r="G19" s="2"/>
      <c r="H19" s="453"/>
      <c r="I19" s="453"/>
      <c r="J19" s="453"/>
      <c r="K19" s="454"/>
      <c r="L19" s="455"/>
      <c r="M19" s="455"/>
    </row>
    <row r="20" spans="1:13" ht="17.25" thickBot="1">
      <c r="A20" s="762"/>
      <c r="B20" s="767"/>
      <c r="C20" s="2">
        <v>3.5</v>
      </c>
      <c r="D20" s="2"/>
      <c r="E20" s="2"/>
      <c r="F20" s="2"/>
      <c r="G20" s="2"/>
      <c r="H20" s="453"/>
      <c r="I20" s="453"/>
      <c r="J20" s="453"/>
      <c r="K20" s="454"/>
      <c r="L20" s="475"/>
      <c r="M20" s="475"/>
    </row>
    <row r="21" spans="1:13" ht="15.75" thickBot="1">
      <c r="A21" s="763"/>
      <c r="B21" s="768"/>
      <c r="C21" s="281"/>
      <c r="D21" s="281"/>
      <c r="E21" s="281"/>
      <c r="F21" s="281"/>
      <c r="G21" s="281"/>
      <c r="H21" s="281"/>
      <c r="I21" s="281"/>
      <c r="J21" s="281"/>
      <c r="K21" s="281"/>
      <c r="L21" s="281"/>
      <c r="M21" s="476"/>
    </row>
  </sheetData>
  <sheetProtection/>
  <mergeCells count="11">
    <mergeCell ref="A1:K1"/>
    <mergeCell ref="A2:K2"/>
    <mergeCell ref="A3:M3"/>
    <mergeCell ref="A4:B4"/>
    <mergeCell ref="C4:D4"/>
    <mergeCell ref="A5:A8"/>
    <mergeCell ref="B5:B11"/>
    <mergeCell ref="A12:A16"/>
    <mergeCell ref="B12:B16"/>
    <mergeCell ref="A17:A21"/>
    <mergeCell ref="B17:B2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41"/>
  <sheetViews>
    <sheetView zoomScalePageLayoutView="0" workbookViewId="0" topLeftCell="A1">
      <selection activeCell="C41" sqref="A41:IV41"/>
    </sheetView>
  </sheetViews>
  <sheetFormatPr defaultColWidth="9.140625" defaultRowHeight="15"/>
  <cols>
    <col min="1" max="1" width="6.28125" style="0" customWidth="1"/>
    <col min="2" max="2" width="20.7109375" style="0" customWidth="1"/>
    <col min="3" max="3" width="6.421875" style="0" customWidth="1"/>
    <col min="4" max="4" width="17.421875" style="0" customWidth="1"/>
    <col min="5" max="5" width="12.140625" style="0" customWidth="1"/>
    <col min="6" max="6" width="14.421875" style="0" customWidth="1"/>
    <col min="8" max="8" width="13.8515625" style="0" customWidth="1"/>
    <col min="13" max="13" width="17.00390625" style="0" customWidth="1"/>
  </cols>
  <sheetData>
    <row r="1" spans="1:13" ht="21">
      <c r="A1" s="769" t="s">
        <v>83</v>
      </c>
      <c r="B1" s="769"/>
      <c r="C1" s="769"/>
      <c r="D1" s="769"/>
      <c r="E1" s="769"/>
      <c r="F1" s="769"/>
      <c r="G1" s="769"/>
      <c r="H1" s="769"/>
      <c r="I1" s="769"/>
      <c r="J1" s="769"/>
      <c r="K1" s="770"/>
      <c r="L1" s="7"/>
      <c r="M1" s="7"/>
    </row>
    <row r="2" spans="1:13" ht="18.75">
      <c r="A2" s="829" t="s">
        <v>73</v>
      </c>
      <c r="B2" s="829"/>
      <c r="C2" s="829"/>
      <c r="D2" s="829"/>
      <c r="E2" s="829"/>
      <c r="F2" s="829"/>
      <c r="G2" s="829"/>
      <c r="H2" s="829"/>
      <c r="I2" s="829"/>
      <c r="J2" s="829"/>
      <c r="K2" s="831"/>
      <c r="L2" s="8"/>
      <c r="M2" s="8"/>
    </row>
    <row r="3" spans="1:13" ht="19.5" thickBot="1">
      <c r="A3" s="829"/>
      <c r="B3" s="829"/>
      <c r="C3" s="909" t="s">
        <v>1731</v>
      </c>
      <c r="D3" s="909"/>
      <c r="E3" s="909"/>
      <c r="F3" s="909"/>
      <c r="G3" s="909"/>
      <c r="H3" s="909"/>
      <c r="I3" s="909"/>
      <c r="J3" s="909"/>
      <c r="K3" s="910"/>
      <c r="L3" s="9"/>
      <c r="M3" s="9"/>
    </row>
    <row r="4" spans="1:13" ht="60.75" thickBot="1">
      <c r="A4" s="773" t="str">
        <f>'[2]Tabela A'!B3</f>
        <v>Objektivi </v>
      </c>
      <c r="B4" s="773"/>
      <c r="C4" s="773" t="str">
        <f>'[2]Tabela A'!D3</f>
        <v>Aktivitetet </v>
      </c>
      <c r="D4" s="773"/>
      <c r="E4" s="6" t="str">
        <f>'[2]Tabela A'!F3</f>
        <v>Afati Kohor </v>
      </c>
      <c r="F4" s="6" t="str">
        <f>'[2]Tabela A'!G3</f>
        <v>Treguesi i matjes</v>
      </c>
      <c r="G4" s="6" t="str">
        <f>'[2]Tabela A'!H3</f>
        <v>Kosto finaciare</v>
      </c>
      <c r="H4" s="6" t="str">
        <f>'[2]Tabela A'!I3</f>
        <v>Institucionet e përfshira</v>
      </c>
      <c r="I4" s="6" t="s">
        <v>84</v>
      </c>
      <c r="J4" s="6" t="s">
        <v>82</v>
      </c>
      <c r="K4" s="10" t="s">
        <v>85</v>
      </c>
      <c r="L4" s="14" t="s">
        <v>86</v>
      </c>
      <c r="M4" s="6" t="s">
        <v>71</v>
      </c>
    </row>
    <row r="5" spans="1:13" ht="149.25" thickBot="1">
      <c r="A5" s="762">
        <v>1</v>
      </c>
      <c r="B5" s="767" t="s">
        <v>1552</v>
      </c>
      <c r="C5" s="2">
        <v>1.1</v>
      </c>
      <c r="D5" s="368" t="s">
        <v>1553</v>
      </c>
      <c r="E5" s="70" t="s">
        <v>221</v>
      </c>
      <c r="F5" s="369" t="s">
        <v>1554</v>
      </c>
      <c r="G5" s="370" t="s">
        <v>1555</v>
      </c>
      <c r="H5" s="371" t="s">
        <v>1556</v>
      </c>
      <c r="I5" s="371" t="s">
        <v>1557</v>
      </c>
      <c r="J5" s="371"/>
      <c r="K5" s="73"/>
      <c r="L5" s="11"/>
      <c r="M5" s="1" t="s">
        <v>1558</v>
      </c>
    </row>
    <row r="6" spans="1:13" ht="149.25" thickBot="1">
      <c r="A6" s="762"/>
      <c r="B6" s="767"/>
      <c r="C6" s="5">
        <v>1.2</v>
      </c>
      <c r="D6" s="372" t="s">
        <v>1559</v>
      </c>
      <c r="E6" s="5" t="s">
        <v>1560</v>
      </c>
      <c r="F6" s="1" t="s">
        <v>1561</v>
      </c>
      <c r="G6" s="370" t="s">
        <v>1562</v>
      </c>
      <c r="H6" s="1"/>
      <c r="I6" s="371" t="s">
        <v>1563</v>
      </c>
      <c r="J6" s="1"/>
      <c r="K6" s="5"/>
      <c r="L6" s="11"/>
      <c r="M6" s="1" t="s">
        <v>1564</v>
      </c>
    </row>
    <row r="7" spans="1:13" ht="149.25" thickBot="1">
      <c r="A7" s="762"/>
      <c r="B7" s="767"/>
      <c r="C7" s="2">
        <v>1.3</v>
      </c>
      <c r="D7" s="2" t="s">
        <v>1565</v>
      </c>
      <c r="E7" s="5" t="s">
        <v>1566</v>
      </c>
      <c r="F7" s="1" t="s">
        <v>1567</v>
      </c>
      <c r="G7" s="2" t="s">
        <v>867</v>
      </c>
      <c r="H7" s="5" t="s">
        <v>1568</v>
      </c>
      <c r="I7" s="1"/>
      <c r="J7" s="1" t="s">
        <v>1569</v>
      </c>
      <c r="K7" s="5"/>
      <c r="L7" s="1" t="s">
        <v>1570</v>
      </c>
      <c r="M7" s="1" t="s">
        <v>1571</v>
      </c>
    </row>
    <row r="8" spans="1:13" ht="149.25" thickBot="1">
      <c r="A8" s="762"/>
      <c r="B8" s="767"/>
      <c r="C8" s="2">
        <v>1.4</v>
      </c>
      <c r="D8" s="372" t="s">
        <v>1572</v>
      </c>
      <c r="E8" s="5" t="s">
        <v>1560</v>
      </c>
      <c r="F8" s="1" t="s">
        <v>1561</v>
      </c>
      <c r="G8" s="370" t="s">
        <v>1562</v>
      </c>
      <c r="H8" s="1"/>
      <c r="I8" s="1" t="s">
        <v>1563</v>
      </c>
      <c r="J8" s="1"/>
      <c r="K8" s="5"/>
      <c r="L8" s="11"/>
      <c r="M8" s="1" t="s">
        <v>1564</v>
      </c>
    </row>
    <row r="9" spans="1:13" ht="248.25" thickBot="1">
      <c r="A9" s="762"/>
      <c r="B9" s="767"/>
      <c r="C9" s="2">
        <v>1.5</v>
      </c>
      <c r="D9" s="4" t="s">
        <v>1573</v>
      </c>
      <c r="E9" s="5" t="s">
        <v>1574</v>
      </c>
      <c r="F9" s="1" t="s">
        <v>1575</v>
      </c>
      <c r="G9" s="373" t="s">
        <v>867</v>
      </c>
      <c r="H9" s="2" t="s">
        <v>1576</v>
      </c>
      <c r="I9" s="2"/>
      <c r="J9" s="2" t="s">
        <v>1577</v>
      </c>
      <c r="K9" s="5"/>
      <c r="L9" s="12"/>
      <c r="M9" s="17" t="s">
        <v>1578</v>
      </c>
    </row>
    <row r="10" spans="1:13" ht="215.25" thickBot="1">
      <c r="A10" s="762"/>
      <c r="B10" s="767"/>
      <c r="C10" s="5">
        <v>1.6</v>
      </c>
      <c r="D10" s="1" t="s">
        <v>1579</v>
      </c>
      <c r="E10" s="74" t="s">
        <v>1580</v>
      </c>
      <c r="F10" s="1" t="s">
        <v>1581</v>
      </c>
      <c r="G10" s="2" t="s">
        <v>1582</v>
      </c>
      <c r="H10" s="2" t="s">
        <v>1583</v>
      </c>
      <c r="I10" s="2"/>
      <c r="J10" s="2"/>
      <c r="K10" s="5"/>
      <c r="L10" s="11"/>
      <c r="M10" s="1" t="s">
        <v>1584</v>
      </c>
    </row>
    <row r="11" spans="1:13" ht="165.75" thickBot="1">
      <c r="A11" s="762"/>
      <c r="B11" s="767"/>
      <c r="C11" s="5">
        <v>1.7</v>
      </c>
      <c r="D11" s="1" t="s">
        <v>1585</v>
      </c>
      <c r="E11" s="1" t="s">
        <v>221</v>
      </c>
      <c r="F11" s="1" t="s">
        <v>1586</v>
      </c>
      <c r="G11" s="2" t="s">
        <v>867</v>
      </c>
      <c r="H11" s="2" t="s">
        <v>1587</v>
      </c>
      <c r="I11" s="2"/>
      <c r="J11" s="2"/>
      <c r="K11" s="5"/>
      <c r="L11" s="11"/>
      <c r="M11" s="17" t="s">
        <v>1584</v>
      </c>
    </row>
    <row r="12" spans="1:13" ht="231.75" thickBot="1">
      <c r="A12" s="762"/>
      <c r="B12" s="767"/>
      <c r="C12" s="5">
        <v>1.8</v>
      </c>
      <c r="D12" s="1" t="s">
        <v>1588</v>
      </c>
      <c r="E12" s="264" t="s">
        <v>174</v>
      </c>
      <c r="F12" s="74" t="s">
        <v>1589</v>
      </c>
      <c r="G12" s="264" t="s">
        <v>1590</v>
      </c>
      <c r="H12" s="2" t="s">
        <v>1591</v>
      </c>
      <c r="I12" s="47"/>
      <c r="J12" s="2" t="s">
        <v>1592</v>
      </c>
      <c r="K12" s="5" t="s">
        <v>1593</v>
      </c>
      <c r="L12" s="13"/>
      <c r="M12" s="1" t="s">
        <v>1594</v>
      </c>
    </row>
    <row r="13" spans="1:13" ht="83.25" thickBot="1">
      <c r="A13" s="763"/>
      <c r="B13" s="767"/>
      <c r="C13" s="5">
        <v>1.9</v>
      </c>
      <c r="D13" s="1" t="s">
        <v>1595</v>
      </c>
      <c r="E13" s="1" t="s">
        <v>1596</v>
      </c>
      <c r="F13" s="1" t="s">
        <v>1597</v>
      </c>
      <c r="G13" s="2" t="s">
        <v>858</v>
      </c>
      <c r="H13" s="2" t="s">
        <v>1598</v>
      </c>
      <c r="I13" s="47"/>
      <c r="J13" s="2"/>
      <c r="K13" s="5" t="s">
        <v>1593</v>
      </c>
      <c r="L13" s="11"/>
      <c r="M13" s="1" t="s">
        <v>1594</v>
      </c>
    </row>
    <row r="14" spans="1:13" ht="231.75" thickBot="1">
      <c r="A14" s="845">
        <v>2</v>
      </c>
      <c r="B14" s="911" t="s">
        <v>1599</v>
      </c>
      <c r="C14" s="2">
        <v>2.1</v>
      </c>
      <c r="D14" s="1" t="s">
        <v>1600</v>
      </c>
      <c r="E14" s="1" t="s">
        <v>174</v>
      </c>
      <c r="F14" s="2" t="s">
        <v>1601</v>
      </c>
      <c r="G14" s="3" t="s">
        <v>1602</v>
      </c>
      <c r="H14" s="2" t="s">
        <v>1603</v>
      </c>
      <c r="I14" s="2"/>
      <c r="J14" s="2" t="s">
        <v>1604</v>
      </c>
      <c r="K14" s="5"/>
      <c r="L14" s="17" t="s">
        <v>1570</v>
      </c>
      <c r="M14" s="1" t="s">
        <v>1605</v>
      </c>
    </row>
    <row r="15" spans="1:13" ht="215.25" thickBot="1">
      <c r="A15" s="845"/>
      <c r="B15" s="912"/>
      <c r="C15" s="2">
        <v>2.2</v>
      </c>
      <c r="D15" s="2" t="s">
        <v>1606</v>
      </c>
      <c r="E15" s="161" t="s">
        <v>174</v>
      </c>
      <c r="F15" s="2" t="s">
        <v>1607</v>
      </c>
      <c r="G15" s="163" t="s">
        <v>1608</v>
      </c>
      <c r="H15" s="163" t="s">
        <v>1609</v>
      </c>
      <c r="I15" s="163"/>
      <c r="J15" s="163" t="s">
        <v>1610</v>
      </c>
      <c r="K15" s="206"/>
      <c r="L15" s="207"/>
      <c r="M15" s="161" t="s">
        <v>1611</v>
      </c>
    </row>
    <row r="16" spans="1:13" ht="314.25" thickBot="1">
      <c r="A16" s="845"/>
      <c r="B16" s="913"/>
      <c r="C16" s="2">
        <v>2.3</v>
      </c>
      <c r="D16" s="4" t="s">
        <v>1612</v>
      </c>
      <c r="E16" s="165" t="s">
        <v>174</v>
      </c>
      <c r="F16" s="4" t="s">
        <v>1613</v>
      </c>
      <c r="G16" s="165" t="s">
        <v>858</v>
      </c>
      <c r="H16" s="4" t="s">
        <v>1614</v>
      </c>
      <c r="I16" s="165"/>
      <c r="J16" s="165"/>
      <c r="K16" s="166"/>
      <c r="L16" s="208"/>
      <c r="M16" s="374" t="s">
        <v>1615</v>
      </c>
    </row>
    <row r="17" spans="1:13" ht="248.25" thickBot="1">
      <c r="A17" s="845">
        <v>3</v>
      </c>
      <c r="B17" s="911" t="s">
        <v>1616</v>
      </c>
      <c r="C17" s="5">
        <v>3.1</v>
      </c>
      <c r="D17" s="375" t="s">
        <v>1617</v>
      </c>
      <c r="E17" s="375" t="s">
        <v>174</v>
      </c>
      <c r="F17" s="375" t="s">
        <v>1618</v>
      </c>
      <c r="G17" s="376" t="s">
        <v>1619</v>
      </c>
      <c r="H17" s="375" t="s">
        <v>1620</v>
      </c>
      <c r="I17" s="377"/>
      <c r="J17" s="375" t="s">
        <v>1621</v>
      </c>
      <c r="K17" s="378"/>
      <c r="L17" s="379"/>
      <c r="M17" s="370" t="s">
        <v>1622</v>
      </c>
    </row>
    <row r="18" spans="1:13" ht="314.25" thickBot="1">
      <c r="A18" s="845"/>
      <c r="B18" s="912"/>
      <c r="C18" s="5">
        <v>3.2</v>
      </c>
      <c r="D18" s="1" t="s">
        <v>1623</v>
      </c>
      <c r="E18" s="161" t="s">
        <v>374</v>
      </c>
      <c r="F18" s="161" t="s">
        <v>1624</v>
      </c>
      <c r="G18" s="290" t="s">
        <v>1625</v>
      </c>
      <c r="H18" s="161" t="s">
        <v>1626</v>
      </c>
      <c r="I18" s="161"/>
      <c r="J18" s="380" t="s">
        <v>1627</v>
      </c>
      <c r="K18" s="161"/>
      <c r="L18" s="207"/>
      <c r="M18" s="381" t="s">
        <v>1622</v>
      </c>
    </row>
    <row r="19" spans="1:13" ht="409.5" thickBot="1">
      <c r="A19" s="845"/>
      <c r="B19" s="912"/>
      <c r="C19" s="2">
        <v>3.3</v>
      </c>
      <c r="D19" s="2" t="s">
        <v>1628</v>
      </c>
      <c r="E19" s="2" t="s">
        <v>715</v>
      </c>
      <c r="F19" s="2" t="s">
        <v>1629</v>
      </c>
      <c r="G19" s="2" t="s">
        <v>1630</v>
      </c>
      <c r="H19" s="2" t="s">
        <v>1631</v>
      </c>
      <c r="I19" s="2"/>
      <c r="J19" s="2"/>
      <c r="K19" s="5"/>
      <c r="L19" s="17" t="s">
        <v>1632</v>
      </c>
      <c r="M19" s="374" t="s">
        <v>1633</v>
      </c>
    </row>
    <row r="20" spans="1:13" ht="231.75" thickBot="1">
      <c r="A20" s="845"/>
      <c r="B20" s="912"/>
      <c r="C20" s="2">
        <v>3.4</v>
      </c>
      <c r="D20" s="2" t="s">
        <v>1634</v>
      </c>
      <c r="E20" s="2" t="s">
        <v>174</v>
      </c>
      <c r="F20" s="2" t="s">
        <v>1635</v>
      </c>
      <c r="G20" s="2" t="s">
        <v>1636</v>
      </c>
      <c r="H20" s="2" t="s">
        <v>1637</v>
      </c>
      <c r="I20" s="2"/>
      <c r="J20" s="2" t="s">
        <v>1638</v>
      </c>
      <c r="K20" s="5"/>
      <c r="L20" s="1" t="s">
        <v>1570</v>
      </c>
      <c r="M20" s="1" t="s">
        <v>1639</v>
      </c>
    </row>
    <row r="21" spans="1:13" ht="132.75" thickBot="1">
      <c r="A21" s="845"/>
      <c r="B21" s="913"/>
      <c r="C21" s="2">
        <v>3.5</v>
      </c>
      <c r="D21" s="2" t="s">
        <v>1640</v>
      </c>
      <c r="E21" s="2" t="s">
        <v>174</v>
      </c>
      <c r="F21" s="2" t="s">
        <v>1641</v>
      </c>
      <c r="G21" s="163" t="s">
        <v>1642</v>
      </c>
      <c r="H21" s="2" t="s">
        <v>1643</v>
      </c>
      <c r="I21" s="2"/>
      <c r="J21" s="2" t="s">
        <v>1644</v>
      </c>
      <c r="K21" s="5" t="s">
        <v>1645</v>
      </c>
      <c r="L21" s="264" t="s">
        <v>1646</v>
      </c>
      <c r="M21" s="264" t="s">
        <v>1647</v>
      </c>
    </row>
    <row r="22" spans="1:13" ht="149.25" thickBot="1">
      <c r="A22" s="762">
        <v>4</v>
      </c>
      <c r="B22" s="767" t="s">
        <v>1648</v>
      </c>
      <c r="C22" s="2">
        <v>4.1</v>
      </c>
      <c r="D22" s="2" t="s">
        <v>1649</v>
      </c>
      <c r="E22" s="2" t="s">
        <v>221</v>
      </c>
      <c r="F22" s="2" t="s">
        <v>1650</v>
      </c>
      <c r="G22" s="2" t="s">
        <v>1555</v>
      </c>
      <c r="H22" s="2" t="s">
        <v>1651</v>
      </c>
      <c r="I22" s="2" t="s">
        <v>1652</v>
      </c>
      <c r="J22" s="2"/>
      <c r="K22" s="5"/>
      <c r="L22" s="11"/>
      <c r="M22" s="1" t="s">
        <v>1647</v>
      </c>
    </row>
    <row r="23" spans="1:13" ht="116.25" thickBot="1">
      <c r="A23" s="762"/>
      <c r="B23" s="767"/>
      <c r="C23" s="2">
        <v>4.2</v>
      </c>
      <c r="D23" s="2" t="s">
        <v>1653</v>
      </c>
      <c r="E23" s="2" t="s">
        <v>1654</v>
      </c>
      <c r="F23" s="2" t="s">
        <v>1655</v>
      </c>
      <c r="G23" s="2" t="s">
        <v>1656</v>
      </c>
      <c r="H23" s="2" t="s">
        <v>1657</v>
      </c>
      <c r="I23" s="2" t="s">
        <v>1652</v>
      </c>
      <c r="J23" s="2"/>
      <c r="K23" s="5"/>
      <c r="L23" s="11"/>
      <c r="M23" s="1" t="s">
        <v>1647</v>
      </c>
    </row>
    <row r="24" spans="1:13" ht="132.75" thickBot="1">
      <c r="A24" s="762"/>
      <c r="B24" s="767"/>
      <c r="C24" s="2">
        <v>4.3</v>
      </c>
      <c r="D24" s="2" t="s">
        <v>1658</v>
      </c>
      <c r="E24" s="2" t="s">
        <v>1659</v>
      </c>
      <c r="F24" s="2" t="s">
        <v>1660</v>
      </c>
      <c r="G24" s="2" t="s">
        <v>858</v>
      </c>
      <c r="H24" s="382" t="s">
        <v>1661</v>
      </c>
      <c r="I24" s="2"/>
      <c r="J24" s="2"/>
      <c r="K24" s="5"/>
      <c r="L24" s="11"/>
      <c r="M24" s="1" t="s">
        <v>1662</v>
      </c>
    </row>
    <row r="25" spans="1:13" ht="99.75" thickBot="1">
      <c r="A25" s="762"/>
      <c r="B25" s="767"/>
      <c r="C25" s="2">
        <v>4.4</v>
      </c>
      <c r="D25" s="2" t="s">
        <v>1663</v>
      </c>
      <c r="E25" s="2" t="s">
        <v>1654</v>
      </c>
      <c r="F25" s="2" t="s">
        <v>1664</v>
      </c>
      <c r="G25" s="2" t="s">
        <v>1665</v>
      </c>
      <c r="H25" s="2"/>
      <c r="I25" s="2"/>
      <c r="J25" s="2" t="s">
        <v>1666</v>
      </c>
      <c r="K25" s="5"/>
      <c r="L25" s="13"/>
      <c r="M25" s="264" t="s">
        <v>1667</v>
      </c>
    </row>
    <row r="26" spans="1:13" ht="231.75" thickBot="1">
      <c r="A26" s="762"/>
      <c r="B26" s="767"/>
      <c r="C26" s="2">
        <v>4.5</v>
      </c>
      <c r="D26" s="2" t="s">
        <v>1668</v>
      </c>
      <c r="E26" s="2" t="s">
        <v>174</v>
      </c>
      <c r="F26" s="2" t="s">
        <v>1669</v>
      </c>
      <c r="G26" s="2" t="s">
        <v>1670</v>
      </c>
      <c r="H26" s="2" t="s">
        <v>1671</v>
      </c>
      <c r="I26" s="2"/>
      <c r="J26" s="2" t="s">
        <v>1672</v>
      </c>
      <c r="K26" s="5"/>
      <c r="L26" s="13"/>
      <c r="M26" s="264" t="s">
        <v>1667</v>
      </c>
    </row>
    <row r="27" spans="1:13" ht="149.25" thickBot="1">
      <c r="A27" s="762"/>
      <c r="B27" s="767"/>
      <c r="C27" s="2">
        <v>4.6</v>
      </c>
      <c r="D27" s="2" t="s">
        <v>1673</v>
      </c>
      <c r="E27" s="2" t="s">
        <v>356</v>
      </c>
      <c r="F27" s="2" t="s">
        <v>1674</v>
      </c>
      <c r="G27" s="2" t="s">
        <v>1675</v>
      </c>
      <c r="H27" s="2" t="s">
        <v>1671</v>
      </c>
      <c r="I27" s="2"/>
      <c r="J27" s="2" t="s">
        <v>1676</v>
      </c>
      <c r="K27" s="5"/>
      <c r="L27" s="13"/>
      <c r="M27" s="264" t="s">
        <v>1667</v>
      </c>
    </row>
    <row r="28" spans="1:13" ht="132.75" thickBot="1">
      <c r="A28" s="763"/>
      <c r="B28" s="768"/>
      <c r="C28" s="383">
        <v>4.7</v>
      </c>
      <c r="D28" s="4" t="s">
        <v>1677</v>
      </c>
      <c r="E28" s="2" t="s">
        <v>715</v>
      </c>
      <c r="F28" s="2" t="s">
        <v>1678</v>
      </c>
      <c r="G28" s="2" t="s">
        <v>867</v>
      </c>
      <c r="H28" s="2" t="s">
        <v>328</v>
      </c>
      <c r="I28" s="2"/>
      <c r="J28" s="2" t="s">
        <v>1679</v>
      </c>
      <c r="K28" s="5"/>
      <c r="L28" s="13"/>
      <c r="M28" s="264" t="s">
        <v>1667</v>
      </c>
    </row>
    <row r="29" spans="1:13" ht="198.75" thickBot="1">
      <c r="A29" s="762">
        <v>5</v>
      </c>
      <c r="B29" s="767" t="s">
        <v>1680</v>
      </c>
      <c r="C29" s="5">
        <v>5.1</v>
      </c>
      <c r="D29" s="373" t="s">
        <v>1681</v>
      </c>
      <c r="E29" s="163" t="s">
        <v>1654</v>
      </c>
      <c r="F29" s="163" t="s">
        <v>1682</v>
      </c>
      <c r="G29" s="2" t="s">
        <v>1683</v>
      </c>
      <c r="H29" s="163" t="s">
        <v>1684</v>
      </c>
      <c r="I29" s="163" t="s">
        <v>1685</v>
      </c>
      <c r="J29" s="163"/>
      <c r="K29" s="206"/>
      <c r="L29" s="207"/>
      <c r="M29" s="161" t="s">
        <v>1647</v>
      </c>
    </row>
    <row r="30" spans="1:13" ht="149.25" thickBot="1">
      <c r="A30" s="762"/>
      <c r="B30" s="767"/>
      <c r="C30" s="2">
        <v>5.2</v>
      </c>
      <c r="D30" s="384" t="s">
        <v>1686</v>
      </c>
      <c r="E30" s="163" t="s">
        <v>1687</v>
      </c>
      <c r="F30" s="163" t="s">
        <v>1688</v>
      </c>
      <c r="G30" s="2" t="s">
        <v>1689</v>
      </c>
      <c r="H30" s="163" t="s">
        <v>1690</v>
      </c>
      <c r="I30" s="163" t="s">
        <v>1685</v>
      </c>
      <c r="J30" s="163"/>
      <c r="K30" s="206"/>
      <c r="L30" s="207"/>
      <c r="M30" s="161" t="s">
        <v>1647</v>
      </c>
    </row>
    <row r="31" spans="1:13" ht="149.25" thickBot="1">
      <c r="A31" s="762"/>
      <c r="B31" s="767"/>
      <c r="C31" s="2">
        <v>5.3</v>
      </c>
      <c r="D31" s="163" t="s">
        <v>1691</v>
      </c>
      <c r="E31" s="163" t="s">
        <v>1654</v>
      </c>
      <c r="F31" s="163" t="s">
        <v>1692</v>
      </c>
      <c r="G31" s="2" t="s">
        <v>1683</v>
      </c>
      <c r="H31" s="163" t="s">
        <v>1693</v>
      </c>
      <c r="I31" s="163" t="s">
        <v>1685</v>
      </c>
      <c r="J31" s="163"/>
      <c r="K31" s="206"/>
      <c r="L31" s="208"/>
      <c r="M31" s="374" t="s">
        <v>1647</v>
      </c>
    </row>
    <row r="32" spans="1:13" ht="165.75" thickBot="1">
      <c r="A32" s="762"/>
      <c r="B32" s="767"/>
      <c r="C32" s="2">
        <v>5.4</v>
      </c>
      <c r="D32" s="163" t="s">
        <v>1694</v>
      </c>
      <c r="E32" s="163" t="s">
        <v>1654</v>
      </c>
      <c r="F32" s="163" t="s">
        <v>1695</v>
      </c>
      <c r="G32" s="2" t="s">
        <v>1683</v>
      </c>
      <c r="H32" s="163" t="s">
        <v>1693</v>
      </c>
      <c r="I32" s="163" t="s">
        <v>1685</v>
      </c>
      <c r="J32" s="163"/>
      <c r="K32" s="206"/>
      <c r="L32" s="207"/>
      <c r="M32" s="161" t="s">
        <v>1647</v>
      </c>
    </row>
    <row r="33" spans="1:13" ht="409.5" thickBot="1">
      <c r="A33" s="762"/>
      <c r="B33" s="767"/>
      <c r="C33" s="2">
        <v>5.5</v>
      </c>
      <c r="D33" s="163" t="s">
        <v>1696</v>
      </c>
      <c r="E33" s="163" t="s">
        <v>715</v>
      </c>
      <c r="F33" s="163" t="s">
        <v>1697</v>
      </c>
      <c r="G33" s="29" t="s">
        <v>1698</v>
      </c>
      <c r="H33" s="163"/>
      <c r="I33" s="2" t="s">
        <v>1557</v>
      </c>
      <c r="J33" s="163"/>
      <c r="K33" s="206"/>
      <c r="L33" s="385"/>
      <c r="M33" s="386" t="s">
        <v>1647</v>
      </c>
    </row>
    <row r="34" spans="1:13" ht="83.25" thickBot="1">
      <c r="A34" s="762"/>
      <c r="B34" s="767"/>
      <c r="C34" s="2">
        <v>5.6</v>
      </c>
      <c r="D34" s="163" t="s">
        <v>1699</v>
      </c>
      <c r="E34" s="163" t="s">
        <v>1654</v>
      </c>
      <c r="F34" s="163" t="s">
        <v>1700</v>
      </c>
      <c r="G34" s="2" t="s">
        <v>1701</v>
      </c>
      <c r="H34" s="163" t="s">
        <v>1702</v>
      </c>
      <c r="I34" s="2" t="s">
        <v>1557</v>
      </c>
      <c r="J34" s="163"/>
      <c r="K34" s="206"/>
      <c r="L34" s="385"/>
      <c r="M34" s="386" t="s">
        <v>414</v>
      </c>
    </row>
    <row r="35" spans="1:13" ht="83.25" thickBot="1">
      <c r="A35" s="762"/>
      <c r="B35" s="767"/>
      <c r="C35" s="2">
        <v>5.7</v>
      </c>
      <c r="D35" s="2" t="s">
        <v>1703</v>
      </c>
      <c r="E35" s="2" t="s">
        <v>1687</v>
      </c>
      <c r="F35" s="2" t="s">
        <v>1704</v>
      </c>
      <c r="G35" s="2" t="s">
        <v>867</v>
      </c>
      <c r="H35" s="2" t="s">
        <v>1705</v>
      </c>
      <c r="I35" s="47"/>
      <c r="J35" s="47"/>
      <c r="K35" s="50"/>
      <c r="L35" s="387"/>
      <c r="M35" s="264" t="s">
        <v>414</v>
      </c>
    </row>
    <row r="36" spans="1:13" ht="99.75" thickBot="1">
      <c r="A36" s="762"/>
      <c r="B36" s="767"/>
      <c r="C36" s="2">
        <v>5.8</v>
      </c>
      <c r="D36" s="2" t="s">
        <v>1706</v>
      </c>
      <c r="E36" s="2" t="s">
        <v>715</v>
      </c>
      <c r="F36" s="4" t="s">
        <v>1707</v>
      </c>
      <c r="G36" s="2" t="s">
        <v>1708</v>
      </c>
      <c r="H36" s="2" t="s">
        <v>1709</v>
      </c>
      <c r="I36" s="2"/>
      <c r="J36" s="2" t="s">
        <v>1710</v>
      </c>
      <c r="K36" s="5"/>
      <c r="L36" s="13"/>
      <c r="M36" s="264" t="s">
        <v>414</v>
      </c>
    </row>
    <row r="37" spans="1:13" ht="363" thickBot="1">
      <c r="A37" s="762"/>
      <c r="B37" s="767"/>
      <c r="C37" s="2">
        <v>5.9</v>
      </c>
      <c r="D37" s="2" t="s">
        <v>1711</v>
      </c>
      <c r="E37" s="5" t="s">
        <v>174</v>
      </c>
      <c r="F37" s="388" t="s">
        <v>1712</v>
      </c>
      <c r="G37" s="2" t="s">
        <v>1713</v>
      </c>
      <c r="H37" s="2" t="s">
        <v>1714</v>
      </c>
      <c r="I37" s="2"/>
      <c r="J37" s="2" t="s">
        <v>1715</v>
      </c>
      <c r="K37" s="50"/>
      <c r="L37" s="387"/>
      <c r="M37" s="1" t="s">
        <v>1594</v>
      </c>
    </row>
    <row r="38" spans="1:13" ht="182.25" thickBot="1">
      <c r="A38" s="762"/>
      <c r="B38" s="767"/>
      <c r="C38" s="389">
        <v>5.1</v>
      </c>
      <c r="D38" s="2" t="s">
        <v>1716</v>
      </c>
      <c r="E38" s="5" t="s">
        <v>1687</v>
      </c>
      <c r="F38" s="390" t="s">
        <v>1717</v>
      </c>
      <c r="G38" s="2" t="s">
        <v>1718</v>
      </c>
      <c r="H38" s="2" t="s">
        <v>1719</v>
      </c>
      <c r="I38" s="2" t="s">
        <v>1685</v>
      </c>
      <c r="J38" s="2"/>
      <c r="K38" s="5"/>
      <c r="L38" s="13"/>
      <c r="M38" s="264" t="s">
        <v>1647</v>
      </c>
    </row>
    <row r="39" spans="1:13" ht="248.25" thickBot="1">
      <c r="A39" s="762"/>
      <c r="B39" s="767"/>
      <c r="C39" s="389">
        <v>5.11</v>
      </c>
      <c r="D39" s="2" t="s">
        <v>1720</v>
      </c>
      <c r="E39" s="2" t="s">
        <v>187</v>
      </c>
      <c r="F39" s="390" t="s">
        <v>1721</v>
      </c>
      <c r="G39" s="2" t="s">
        <v>1722</v>
      </c>
      <c r="H39" s="2" t="s">
        <v>1723</v>
      </c>
      <c r="I39" s="2"/>
      <c r="J39" s="2" t="s">
        <v>1724</v>
      </c>
      <c r="K39" s="5" t="s">
        <v>1645</v>
      </c>
      <c r="L39" s="264" t="s">
        <v>1646</v>
      </c>
      <c r="M39" s="264" t="s">
        <v>1647</v>
      </c>
    </row>
    <row r="40" spans="1:13" ht="347.25" thickBot="1">
      <c r="A40" s="762"/>
      <c r="B40" s="767"/>
      <c r="C40" s="389">
        <v>5.12</v>
      </c>
      <c r="D40" s="163" t="s">
        <v>1725</v>
      </c>
      <c r="E40" s="206" t="s">
        <v>715</v>
      </c>
      <c r="F40" s="390" t="s">
        <v>1726</v>
      </c>
      <c r="G40" s="163" t="s">
        <v>867</v>
      </c>
      <c r="H40" s="163"/>
      <c r="I40" s="163"/>
      <c r="J40" s="163" t="s">
        <v>1715</v>
      </c>
      <c r="K40" s="206"/>
      <c r="L40" s="385"/>
      <c r="M40" s="386" t="s">
        <v>1639</v>
      </c>
    </row>
    <row r="41" spans="1:13" ht="132.75" thickBot="1">
      <c r="A41" s="763"/>
      <c r="B41" s="768"/>
      <c r="C41" s="389">
        <v>5.13</v>
      </c>
      <c r="D41" s="163" t="s">
        <v>1727</v>
      </c>
      <c r="E41" s="163" t="s">
        <v>174</v>
      </c>
      <c r="F41" s="163" t="s">
        <v>1728</v>
      </c>
      <c r="G41" s="163" t="s">
        <v>1729</v>
      </c>
      <c r="H41" s="163" t="s">
        <v>1730</v>
      </c>
      <c r="I41" s="163"/>
      <c r="J41" s="163"/>
      <c r="K41" s="206"/>
      <c r="L41" s="385"/>
      <c r="M41" s="386" t="s">
        <v>1639</v>
      </c>
    </row>
  </sheetData>
  <sheetProtection/>
  <mergeCells count="16">
    <mergeCell ref="A22:A28"/>
    <mergeCell ref="B22:B28"/>
    <mergeCell ref="A29:A41"/>
    <mergeCell ref="B29:B41"/>
    <mergeCell ref="A5:A13"/>
    <mergeCell ref="B5:B13"/>
    <mergeCell ref="A14:A16"/>
    <mergeCell ref="B14:B16"/>
    <mergeCell ref="A17:A21"/>
    <mergeCell ref="B17:B21"/>
    <mergeCell ref="A1:K1"/>
    <mergeCell ref="A2:K2"/>
    <mergeCell ref="A3:B3"/>
    <mergeCell ref="C3:K3"/>
    <mergeCell ref="A4:B4"/>
    <mergeCell ref="C4:D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05"/>
  <sheetViews>
    <sheetView zoomScalePageLayoutView="0" workbookViewId="0" topLeftCell="A1">
      <selection activeCell="A3" sqref="A3:K3"/>
    </sheetView>
  </sheetViews>
  <sheetFormatPr defaultColWidth="9.140625" defaultRowHeight="15"/>
  <cols>
    <col min="1" max="1" width="7.28125" style="0" customWidth="1"/>
    <col min="2" max="2" width="18.421875" style="0" customWidth="1"/>
    <col min="3" max="3" width="6.00390625" style="0" customWidth="1"/>
    <col min="4" max="4" width="18.57421875" style="0" customWidth="1"/>
    <col min="6" max="6" width="21.7109375" style="0" customWidth="1"/>
    <col min="12" max="12" width="14.00390625" style="0" customWidth="1"/>
    <col min="13" max="13" width="15.140625" style="0" customWidth="1"/>
  </cols>
  <sheetData>
    <row r="1" spans="1:13" ht="21" customHeight="1">
      <c r="A1" s="740" t="s">
        <v>83</v>
      </c>
      <c r="B1" s="740"/>
      <c r="C1" s="740"/>
      <c r="D1" s="740"/>
      <c r="E1" s="740"/>
      <c r="F1" s="740"/>
      <c r="G1" s="740"/>
      <c r="H1" s="740"/>
      <c r="I1" s="740"/>
      <c r="J1" s="740"/>
      <c r="K1" s="741"/>
      <c r="L1" s="154"/>
      <c r="M1" s="154"/>
    </row>
    <row r="2" spans="1:13" ht="18.75" customHeight="1">
      <c r="A2" s="742" t="s">
        <v>73</v>
      </c>
      <c r="B2" s="742"/>
      <c r="C2" s="742"/>
      <c r="D2" s="742"/>
      <c r="E2" s="742"/>
      <c r="F2" s="742"/>
      <c r="G2" s="742"/>
      <c r="H2" s="742"/>
      <c r="I2" s="742"/>
      <c r="J2" s="742"/>
      <c r="K2" s="743"/>
      <c r="L2" s="155"/>
      <c r="M2" s="155"/>
    </row>
    <row r="3" spans="1:13" ht="19.5" customHeight="1" thickBot="1">
      <c r="A3" s="753" t="s">
        <v>834</v>
      </c>
      <c r="B3" s="754"/>
      <c r="C3" s="754"/>
      <c r="D3" s="754"/>
      <c r="E3" s="754"/>
      <c r="F3" s="754"/>
      <c r="G3" s="754"/>
      <c r="H3" s="754"/>
      <c r="I3" s="754"/>
      <c r="J3" s="754"/>
      <c r="K3" s="755"/>
      <c r="L3" s="156"/>
      <c r="M3" s="156"/>
    </row>
    <row r="4" spans="1:13" ht="75.75" thickBot="1">
      <c r="A4" s="744" t="str">
        <f>'[1]Tabela A'!B3</f>
        <v>Objektivi </v>
      </c>
      <c r="B4" s="744"/>
      <c r="C4" s="744" t="str">
        <f>'[1]Tabela A'!D3</f>
        <v>Aktivitetet </v>
      </c>
      <c r="D4" s="744"/>
      <c r="E4" s="157" t="str">
        <f>'[1]Tabela A'!F3</f>
        <v>Afati Kohor </v>
      </c>
      <c r="F4" s="157" t="str">
        <f>'[1]Tabela A'!G3</f>
        <v>Treguesi i matjes</v>
      </c>
      <c r="G4" s="157" t="str">
        <f>'[1]Tabela A'!H3</f>
        <v>Kosto finaciare</v>
      </c>
      <c r="H4" s="157" t="str">
        <f>'[1]Tabela A'!I3</f>
        <v>Institucionet e përfshira</v>
      </c>
      <c r="I4" s="157" t="s">
        <v>84</v>
      </c>
      <c r="J4" s="157" t="s">
        <v>82</v>
      </c>
      <c r="K4" s="158" t="s">
        <v>85</v>
      </c>
      <c r="L4" s="159" t="s">
        <v>86</v>
      </c>
      <c r="M4" s="157" t="s">
        <v>71</v>
      </c>
    </row>
    <row r="5" spans="1:13" ht="409.5" thickBot="1">
      <c r="A5" s="732">
        <v>1</v>
      </c>
      <c r="B5" s="735" t="s">
        <v>835</v>
      </c>
      <c r="C5" s="160">
        <v>1.1</v>
      </c>
      <c r="D5" s="161" t="s">
        <v>836</v>
      </c>
      <c r="E5" s="162" t="s">
        <v>818</v>
      </c>
      <c r="F5" s="163" t="s">
        <v>837</v>
      </c>
      <c r="G5" s="164" t="s">
        <v>838</v>
      </c>
      <c r="H5" s="165" t="s">
        <v>839</v>
      </c>
      <c r="I5" s="165"/>
      <c r="J5" s="165"/>
      <c r="K5" s="166"/>
      <c r="L5" s="158" t="s">
        <v>840</v>
      </c>
      <c r="M5" s="157" t="s">
        <v>841</v>
      </c>
    </row>
    <row r="6" spans="1:13" ht="231">
      <c r="A6" s="733"/>
      <c r="B6" s="736"/>
      <c r="C6" s="167">
        <v>1.2</v>
      </c>
      <c r="D6" s="166" t="s">
        <v>842</v>
      </c>
      <c r="E6" s="162" t="s">
        <v>818</v>
      </c>
      <c r="F6" s="162" t="s">
        <v>843</v>
      </c>
      <c r="G6" s="162"/>
      <c r="H6" s="162" t="s">
        <v>844</v>
      </c>
      <c r="I6" s="162"/>
      <c r="J6" s="162"/>
      <c r="K6" s="162"/>
      <c r="L6" s="168"/>
      <c r="M6" s="169" t="s">
        <v>845</v>
      </c>
    </row>
    <row r="7" spans="1:13" ht="115.5">
      <c r="A7" s="733"/>
      <c r="B7" s="736"/>
      <c r="C7" s="170">
        <v>1.3</v>
      </c>
      <c r="D7" s="171" t="s">
        <v>846</v>
      </c>
      <c r="E7" s="171" t="s">
        <v>847</v>
      </c>
      <c r="F7" s="171" t="s">
        <v>848</v>
      </c>
      <c r="G7" s="172" t="s">
        <v>849</v>
      </c>
      <c r="H7" s="92" t="s">
        <v>850</v>
      </c>
      <c r="I7" s="171"/>
      <c r="J7" s="171"/>
      <c r="K7" s="171"/>
      <c r="L7" s="173"/>
      <c r="M7" s="174" t="s">
        <v>841</v>
      </c>
    </row>
    <row r="8" spans="1:13" ht="210.75" thickBot="1">
      <c r="A8" s="733"/>
      <c r="B8" s="736"/>
      <c r="C8" s="175">
        <v>1.4</v>
      </c>
      <c r="D8" s="176" t="s">
        <v>851</v>
      </c>
      <c r="E8" s="176" t="s">
        <v>818</v>
      </c>
      <c r="F8" s="176" t="s">
        <v>852</v>
      </c>
      <c r="G8" s="177" t="s">
        <v>853</v>
      </c>
      <c r="H8" s="178" t="s">
        <v>854</v>
      </c>
      <c r="I8" s="176"/>
      <c r="J8" s="176"/>
      <c r="K8" s="176"/>
      <c r="L8" s="179"/>
      <c r="M8" s="180" t="s">
        <v>855</v>
      </c>
    </row>
    <row r="9" spans="1:13" ht="330.75" thickBot="1">
      <c r="A9" s="733"/>
      <c r="B9" s="736"/>
      <c r="C9" s="181">
        <v>1.5</v>
      </c>
      <c r="D9" s="161" t="s">
        <v>856</v>
      </c>
      <c r="E9" s="182" t="s">
        <v>818</v>
      </c>
      <c r="F9" s="171" t="s">
        <v>857</v>
      </c>
      <c r="G9" s="183" t="s">
        <v>858</v>
      </c>
      <c r="H9" s="181" t="s">
        <v>859</v>
      </c>
      <c r="I9" s="181" t="s">
        <v>685</v>
      </c>
      <c r="J9" s="181" t="s">
        <v>685</v>
      </c>
      <c r="K9" s="184"/>
      <c r="L9" s="185"/>
      <c r="M9" s="186" t="s">
        <v>860</v>
      </c>
    </row>
    <row r="10" spans="1:13" ht="215.25" thickBot="1">
      <c r="A10" s="733"/>
      <c r="B10" s="736"/>
      <c r="C10" s="181">
        <v>1.6</v>
      </c>
      <c r="D10" s="181" t="s">
        <v>861</v>
      </c>
      <c r="E10" s="181" t="s">
        <v>818</v>
      </c>
      <c r="F10" s="181" t="s">
        <v>862</v>
      </c>
      <c r="G10" s="181" t="s">
        <v>858</v>
      </c>
      <c r="H10" s="181" t="s">
        <v>863</v>
      </c>
      <c r="I10" s="181"/>
      <c r="J10" s="181"/>
      <c r="K10" s="184"/>
      <c r="L10" s="187" t="s">
        <v>864</v>
      </c>
      <c r="M10" s="188" t="s">
        <v>845</v>
      </c>
    </row>
    <row r="11" spans="1:13" ht="132.75" thickBot="1">
      <c r="A11" s="733"/>
      <c r="B11" s="736"/>
      <c r="C11" s="184">
        <v>1.7</v>
      </c>
      <c r="D11" s="189" t="s">
        <v>865</v>
      </c>
      <c r="E11" s="184" t="s">
        <v>174</v>
      </c>
      <c r="F11" s="189" t="s">
        <v>866</v>
      </c>
      <c r="G11" s="183" t="s">
        <v>867</v>
      </c>
      <c r="H11" s="181" t="s">
        <v>868</v>
      </c>
      <c r="I11" s="181"/>
      <c r="J11" s="181"/>
      <c r="K11" s="184"/>
      <c r="L11" s="190"/>
      <c r="M11" s="181" t="s">
        <v>869</v>
      </c>
    </row>
    <row r="12" spans="1:13" ht="198.75" thickBot="1">
      <c r="A12" s="733"/>
      <c r="B12" s="736"/>
      <c r="C12" s="184">
        <v>1.8</v>
      </c>
      <c r="D12" s="189" t="s">
        <v>870</v>
      </c>
      <c r="E12" s="191" t="s">
        <v>174</v>
      </c>
      <c r="F12" s="181" t="s">
        <v>871</v>
      </c>
      <c r="G12" s="192" t="s">
        <v>872</v>
      </c>
      <c r="H12" s="181" t="s">
        <v>873</v>
      </c>
      <c r="I12" s="181"/>
      <c r="J12" s="181"/>
      <c r="K12" s="184"/>
      <c r="L12" s="193"/>
      <c r="M12" s="181" t="s">
        <v>869</v>
      </c>
    </row>
    <row r="13" spans="1:13" ht="132.75" thickBot="1">
      <c r="A13" s="734"/>
      <c r="B13" s="737"/>
      <c r="C13" s="184">
        <v>1.9</v>
      </c>
      <c r="D13" s="194"/>
      <c r="E13" s="195"/>
      <c r="F13" s="181"/>
      <c r="G13" s="181"/>
      <c r="H13" s="181"/>
      <c r="I13" s="181"/>
      <c r="J13" s="181"/>
      <c r="K13" s="184"/>
      <c r="L13" s="190"/>
      <c r="M13" s="191" t="s">
        <v>869</v>
      </c>
    </row>
    <row r="14" spans="1:13" ht="198.75" thickBot="1">
      <c r="A14" s="189">
        <v>2</v>
      </c>
      <c r="B14" s="189" t="s">
        <v>874</v>
      </c>
      <c r="C14" s="184">
        <v>2.1</v>
      </c>
      <c r="D14" s="189" t="s">
        <v>875</v>
      </c>
      <c r="E14" s="181" t="s">
        <v>174</v>
      </c>
      <c r="F14" s="181" t="s">
        <v>876</v>
      </c>
      <c r="G14" s="181" t="s">
        <v>877</v>
      </c>
      <c r="H14" s="181" t="s">
        <v>878</v>
      </c>
      <c r="I14" s="181"/>
      <c r="J14" s="181"/>
      <c r="K14" s="184"/>
      <c r="L14" s="193"/>
      <c r="M14" s="190"/>
    </row>
    <row r="15" spans="1:13" ht="231.75" thickBot="1">
      <c r="A15" s="735">
        <v>3</v>
      </c>
      <c r="B15" s="738" t="s">
        <v>879</v>
      </c>
      <c r="C15" s="184">
        <v>3.1</v>
      </c>
      <c r="D15" s="189" t="s">
        <v>880</v>
      </c>
      <c r="E15" s="181" t="s">
        <v>174</v>
      </c>
      <c r="F15" s="181" t="s">
        <v>881</v>
      </c>
      <c r="G15" s="181" t="s">
        <v>877</v>
      </c>
      <c r="H15" s="181" t="s">
        <v>868</v>
      </c>
      <c r="I15" s="181"/>
      <c r="J15" s="181"/>
      <c r="K15" s="184"/>
      <c r="L15" s="190"/>
      <c r="M15" s="181" t="s">
        <v>882</v>
      </c>
    </row>
    <row r="16" spans="1:13" ht="83.25" thickBot="1">
      <c r="A16" s="737"/>
      <c r="B16" s="739"/>
      <c r="C16" s="184">
        <v>3.2</v>
      </c>
      <c r="D16" s="189" t="s">
        <v>883</v>
      </c>
      <c r="E16" s="181" t="s">
        <v>884</v>
      </c>
      <c r="F16" s="181" t="s">
        <v>885</v>
      </c>
      <c r="G16" s="181" t="s">
        <v>867</v>
      </c>
      <c r="H16" s="181" t="s">
        <v>886</v>
      </c>
      <c r="I16" s="181"/>
      <c r="J16" s="181"/>
      <c r="K16" s="184"/>
      <c r="L16" s="190"/>
      <c r="M16" s="190"/>
    </row>
    <row r="17" spans="1:13" ht="149.25" thickBot="1">
      <c r="A17" s="745">
        <v>4</v>
      </c>
      <c r="B17" s="748" t="s">
        <v>887</v>
      </c>
      <c r="C17" s="181">
        <v>4.1</v>
      </c>
      <c r="D17" s="181" t="s">
        <v>888</v>
      </c>
      <c r="E17" s="181" t="s">
        <v>889</v>
      </c>
      <c r="F17" s="181" t="s">
        <v>890</v>
      </c>
      <c r="G17" s="183" t="s">
        <v>891</v>
      </c>
      <c r="H17" s="181" t="s">
        <v>892</v>
      </c>
      <c r="I17" s="181" t="s">
        <v>893</v>
      </c>
      <c r="J17" s="181" t="s">
        <v>894</v>
      </c>
      <c r="K17" s="184" t="s">
        <v>895</v>
      </c>
      <c r="L17" s="189" t="s">
        <v>896</v>
      </c>
      <c r="M17" s="190" t="s">
        <v>897</v>
      </c>
    </row>
    <row r="18" spans="1:13" ht="248.25" thickBot="1">
      <c r="A18" s="746"/>
      <c r="B18" s="738"/>
      <c r="C18" s="181">
        <v>4.2</v>
      </c>
      <c r="D18" s="191" t="s">
        <v>898</v>
      </c>
      <c r="E18" s="181" t="s">
        <v>818</v>
      </c>
      <c r="F18" s="181" t="s">
        <v>899</v>
      </c>
      <c r="G18" s="196" t="s">
        <v>900</v>
      </c>
      <c r="H18" s="181" t="s">
        <v>901</v>
      </c>
      <c r="I18" s="181" t="s">
        <v>893</v>
      </c>
      <c r="J18" s="181" t="s">
        <v>894</v>
      </c>
      <c r="K18" s="184" t="s">
        <v>895</v>
      </c>
      <c r="L18" s="187" t="s">
        <v>896</v>
      </c>
      <c r="M18" s="187" t="s">
        <v>902</v>
      </c>
    </row>
    <row r="19" spans="1:13" ht="297.75" thickBot="1">
      <c r="A19" s="746"/>
      <c r="B19" s="738"/>
      <c r="C19" s="184">
        <v>4.3</v>
      </c>
      <c r="D19" s="197" t="s">
        <v>903</v>
      </c>
      <c r="E19" s="191" t="s">
        <v>818</v>
      </c>
      <c r="F19" s="181" t="s">
        <v>904</v>
      </c>
      <c r="G19" s="181" t="s">
        <v>905</v>
      </c>
      <c r="H19" s="181" t="s">
        <v>906</v>
      </c>
      <c r="I19" s="181" t="s">
        <v>893</v>
      </c>
      <c r="J19" s="181" t="s">
        <v>894</v>
      </c>
      <c r="K19" s="184" t="s">
        <v>895</v>
      </c>
      <c r="L19" s="190" t="s">
        <v>896</v>
      </c>
      <c r="M19" s="190" t="s">
        <v>907</v>
      </c>
    </row>
    <row r="20" spans="1:13" ht="116.25" thickBot="1">
      <c r="A20" s="746"/>
      <c r="B20" s="738"/>
      <c r="C20" s="181">
        <v>4.4</v>
      </c>
      <c r="D20" s="189" t="s">
        <v>908</v>
      </c>
      <c r="E20" s="189" t="s">
        <v>818</v>
      </c>
      <c r="F20" s="191" t="s">
        <v>909</v>
      </c>
      <c r="G20" s="181" t="s">
        <v>891</v>
      </c>
      <c r="H20" s="181" t="s">
        <v>910</v>
      </c>
      <c r="I20" s="181" t="s">
        <v>893</v>
      </c>
      <c r="J20" s="181" t="s">
        <v>894</v>
      </c>
      <c r="K20" s="184" t="s">
        <v>895</v>
      </c>
      <c r="L20" s="193" t="s">
        <v>896</v>
      </c>
      <c r="M20" s="193" t="s">
        <v>911</v>
      </c>
    </row>
    <row r="21" spans="1:13" ht="215.25" thickBot="1">
      <c r="A21" s="747"/>
      <c r="B21" s="738"/>
      <c r="C21" s="191">
        <v>4.5</v>
      </c>
      <c r="D21" s="188" t="s">
        <v>912</v>
      </c>
      <c r="E21" s="189" t="s">
        <v>818</v>
      </c>
      <c r="F21" s="188" t="s">
        <v>913</v>
      </c>
      <c r="G21" s="191" t="s">
        <v>914</v>
      </c>
      <c r="H21" s="191" t="s">
        <v>915</v>
      </c>
      <c r="I21" s="191" t="s">
        <v>893</v>
      </c>
      <c r="J21" s="191" t="s">
        <v>894</v>
      </c>
      <c r="K21" s="198" t="s">
        <v>895</v>
      </c>
      <c r="L21" s="199" t="s">
        <v>896</v>
      </c>
      <c r="M21" s="193" t="s">
        <v>916</v>
      </c>
    </row>
    <row r="22" spans="1:13" ht="116.25" thickBot="1">
      <c r="A22" s="200"/>
      <c r="B22" s="92"/>
      <c r="C22" s="92">
        <v>4.6</v>
      </c>
      <c r="D22" s="92" t="s">
        <v>917</v>
      </c>
      <c r="E22" s="92" t="s">
        <v>918</v>
      </c>
      <c r="F22" s="92" t="s">
        <v>919</v>
      </c>
      <c r="G22" s="92" t="s">
        <v>920</v>
      </c>
      <c r="H22" s="92" t="s">
        <v>921</v>
      </c>
      <c r="I22" s="92"/>
      <c r="J22" s="92"/>
      <c r="K22" s="92"/>
      <c r="L22" s="201"/>
      <c r="M22" s="201" t="s">
        <v>922</v>
      </c>
    </row>
    <row r="23" spans="1:13" ht="409.5" thickBot="1">
      <c r="A23" s="735">
        <v>5</v>
      </c>
      <c r="B23" s="746" t="s">
        <v>923</v>
      </c>
      <c r="C23" s="181">
        <v>5.1</v>
      </c>
      <c r="D23" s="181" t="s">
        <v>924</v>
      </c>
      <c r="E23" s="186" t="s">
        <v>889</v>
      </c>
      <c r="F23" s="181" t="s">
        <v>925</v>
      </c>
      <c r="G23" s="181" t="s">
        <v>926</v>
      </c>
      <c r="H23" s="181" t="s">
        <v>927</v>
      </c>
      <c r="I23" s="181" t="s">
        <v>893</v>
      </c>
      <c r="J23" s="181" t="s">
        <v>894</v>
      </c>
      <c r="K23" s="184" t="s">
        <v>895</v>
      </c>
      <c r="L23" s="193" t="s">
        <v>928</v>
      </c>
      <c r="M23" s="193" t="s">
        <v>929</v>
      </c>
    </row>
    <row r="24" spans="1:13" ht="165.75" thickBot="1">
      <c r="A24" s="736"/>
      <c r="B24" s="746"/>
      <c r="C24" s="181">
        <v>5.2</v>
      </c>
      <c r="D24" s="181" t="s">
        <v>930</v>
      </c>
      <c r="E24" s="189" t="s">
        <v>889</v>
      </c>
      <c r="F24" s="181" t="s">
        <v>931</v>
      </c>
      <c r="G24" s="181" t="s">
        <v>932</v>
      </c>
      <c r="H24" s="181" t="s">
        <v>933</v>
      </c>
      <c r="I24" s="181" t="s">
        <v>934</v>
      </c>
      <c r="J24" s="181"/>
      <c r="K24" s="184"/>
      <c r="L24" s="193"/>
      <c r="M24" s="193" t="s">
        <v>935</v>
      </c>
    </row>
    <row r="25" spans="1:13" ht="165.75" thickBot="1">
      <c r="A25" s="736"/>
      <c r="B25" s="746"/>
      <c r="C25" s="181">
        <v>5.3</v>
      </c>
      <c r="D25" s="189" t="s">
        <v>936</v>
      </c>
      <c r="E25" s="189" t="s">
        <v>937</v>
      </c>
      <c r="F25" s="181" t="s">
        <v>938</v>
      </c>
      <c r="G25" s="183" t="s">
        <v>932</v>
      </c>
      <c r="H25" s="181" t="s">
        <v>933</v>
      </c>
      <c r="I25" s="181" t="s">
        <v>939</v>
      </c>
      <c r="J25" s="181" t="s">
        <v>894</v>
      </c>
      <c r="K25" s="184" t="s">
        <v>895</v>
      </c>
      <c r="L25" s="189" t="s">
        <v>896</v>
      </c>
      <c r="M25" s="190" t="s">
        <v>940</v>
      </c>
    </row>
    <row r="26" spans="1:13" ht="132.75" thickBot="1">
      <c r="A26" s="736"/>
      <c r="B26" s="746"/>
      <c r="C26" s="191">
        <v>5.4</v>
      </c>
      <c r="D26" s="181" t="s">
        <v>941</v>
      </c>
      <c r="E26" s="189" t="s">
        <v>942</v>
      </c>
      <c r="F26" s="181" t="s">
        <v>943</v>
      </c>
      <c r="G26" s="181" t="s">
        <v>944</v>
      </c>
      <c r="H26" s="181" t="s">
        <v>945</v>
      </c>
      <c r="I26" s="181" t="s">
        <v>893</v>
      </c>
      <c r="J26" s="181" t="s">
        <v>894</v>
      </c>
      <c r="K26" s="184" t="s">
        <v>895</v>
      </c>
      <c r="L26" s="189" t="s">
        <v>896</v>
      </c>
      <c r="M26" s="190" t="s">
        <v>946</v>
      </c>
    </row>
    <row r="27" spans="1:13" ht="116.25" thickBot="1">
      <c r="A27" s="737"/>
      <c r="B27" s="747"/>
      <c r="C27" s="189">
        <v>5.5</v>
      </c>
      <c r="D27" s="191" t="s">
        <v>947</v>
      </c>
      <c r="E27" s="191" t="s">
        <v>818</v>
      </c>
      <c r="F27" s="191" t="s">
        <v>948</v>
      </c>
      <c r="G27" s="191" t="s">
        <v>949</v>
      </c>
      <c r="H27" s="181" t="s">
        <v>945</v>
      </c>
      <c r="I27" s="181" t="s">
        <v>893</v>
      </c>
      <c r="J27" s="181" t="s">
        <v>894</v>
      </c>
      <c r="K27" s="198" t="s">
        <v>895</v>
      </c>
      <c r="L27" s="187" t="s">
        <v>896</v>
      </c>
      <c r="M27" s="190" t="s">
        <v>946</v>
      </c>
    </row>
    <row r="28" spans="1:13" ht="409.5" thickBot="1">
      <c r="A28" s="749">
        <v>6</v>
      </c>
      <c r="B28" s="745" t="s">
        <v>950</v>
      </c>
      <c r="C28" s="184">
        <v>6.1</v>
      </c>
      <c r="D28" s="202" t="s">
        <v>951</v>
      </c>
      <c r="E28" s="189" t="s">
        <v>778</v>
      </c>
      <c r="F28" s="202" t="s">
        <v>952</v>
      </c>
      <c r="G28" s="203" t="s">
        <v>953</v>
      </c>
      <c r="H28" s="181" t="s">
        <v>954</v>
      </c>
      <c r="I28" s="181" t="s">
        <v>955</v>
      </c>
      <c r="J28" s="184"/>
      <c r="K28" s="204"/>
      <c r="L28" s="190"/>
      <c r="M28" s="181" t="s">
        <v>956</v>
      </c>
    </row>
    <row r="29" spans="1:13" ht="264.75" thickBot="1">
      <c r="A29" s="749"/>
      <c r="B29" s="746"/>
      <c r="C29" s="181">
        <v>6.2</v>
      </c>
      <c r="D29" s="191" t="s">
        <v>957</v>
      </c>
      <c r="E29" s="181" t="s">
        <v>778</v>
      </c>
      <c r="F29" s="181" t="s">
        <v>958</v>
      </c>
      <c r="G29" s="181" t="s">
        <v>959</v>
      </c>
      <c r="H29" s="181" t="s">
        <v>960</v>
      </c>
      <c r="I29" s="181" t="s">
        <v>955</v>
      </c>
      <c r="J29" s="184"/>
      <c r="K29" s="204"/>
      <c r="L29" s="190"/>
      <c r="M29" s="181" t="s">
        <v>961</v>
      </c>
    </row>
    <row r="30" spans="1:13" ht="409.5" thickBot="1">
      <c r="A30" s="749"/>
      <c r="B30" s="746"/>
      <c r="C30" s="181">
        <v>6.3</v>
      </c>
      <c r="D30" s="189" t="s">
        <v>962</v>
      </c>
      <c r="E30" s="181" t="s">
        <v>778</v>
      </c>
      <c r="F30" s="181" t="s">
        <v>963</v>
      </c>
      <c r="G30" s="181" t="s">
        <v>964</v>
      </c>
      <c r="H30" s="181" t="s">
        <v>965</v>
      </c>
      <c r="I30" s="181" t="s">
        <v>955</v>
      </c>
      <c r="J30" s="184"/>
      <c r="K30" s="204"/>
      <c r="L30" s="193"/>
      <c r="M30" s="181" t="s">
        <v>966</v>
      </c>
    </row>
    <row r="31" spans="1:13" ht="231.75" thickBot="1">
      <c r="A31" s="749"/>
      <c r="B31" s="746"/>
      <c r="C31" s="181">
        <v>6.4</v>
      </c>
      <c r="D31" s="191" t="s">
        <v>967</v>
      </c>
      <c r="E31" s="191" t="s">
        <v>778</v>
      </c>
      <c r="F31" s="191" t="s">
        <v>968</v>
      </c>
      <c r="G31" s="181" t="s">
        <v>969</v>
      </c>
      <c r="H31" s="181" t="s">
        <v>970</v>
      </c>
      <c r="I31" s="181"/>
      <c r="J31" s="184"/>
      <c r="K31" s="204"/>
      <c r="L31" s="190"/>
      <c r="M31" s="181" t="s">
        <v>971</v>
      </c>
    </row>
    <row r="32" spans="1:13" ht="165.75" thickBot="1">
      <c r="A32" s="749"/>
      <c r="B32" s="746"/>
      <c r="C32" s="191">
        <v>6.5</v>
      </c>
      <c r="D32" s="189" t="s">
        <v>972</v>
      </c>
      <c r="E32" s="189" t="s">
        <v>778</v>
      </c>
      <c r="F32" s="189" t="s">
        <v>973</v>
      </c>
      <c r="G32" s="181" t="s">
        <v>858</v>
      </c>
      <c r="H32" s="181" t="s">
        <v>974</v>
      </c>
      <c r="I32" s="181"/>
      <c r="J32" s="184"/>
      <c r="K32" s="204"/>
      <c r="L32" s="193"/>
      <c r="M32" s="181" t="s">
        <v>975</v>
      </c>
    </row>
    <row r="33" spans="1:13" ht="363.75" thickBot="1">
      <c r="A33" s="750">
        <v>7</v>
      </c>
      <c r="B33" s="745" t="s">
        <v>976</v>
      </c>
      <c r="C33" s="189">
        <v>7.1</v>
      </c>
      <c r="D33" s="163" t="s">
        <v>977</v>
      </c>
      <c r="E33" s="163" t="s">
        <v>942</v>
      </c>
      <c r="F33" s="163" t="s">
        <v>978</v>
      </c>
      <c r="G33" s="205">
        <v>3000</v>
      </c>
      <c r="H33" s="163" t="s">
        <v>979</v>
      </c>
      <c r="I33" s="163" t="s">
        <v>980</v>
      </c>
      <c r="J33" s="163"/>
      <c r="K33" s="206"/>
      <c r="L33" s="207"/>
      <c r="M33" s="207"/>
    </row>
    <row r="34" spans="1:13" ht="248.25" thickBot="1">
      <c r="A34" s="751"/>
      <c r="B34" s="746"/>
      <c r="C34" s="187">
        <v>7.2</v>
      </c>
      <c r="D34" s="163" t="s">
        <v>981</v>
      </c>
      <c r="E34" s="163" t="s">
        <v>889</v>
      </c>
      <c r="F34" s="163" t="s">
        <v>982</v>
      </c>
      <c r="G34" s="205">
        <v>2000</v>
      </c>
      <c r="H34" s="163" t="s">
        <v>983</v>
      </c>
      <c r="I34" s="163" t="s">
        <v>980</v>
      </c>
      <c r="J34" s="163"/>
      <c r="K34" s="206"/>
      <c r="L34" s="207"/>
      <c r="M34" s="207"/>
    </row>
    <row r="35" spans="1:13" ht="116.25" thickBot="1">
      <c r="A35" s="751"/>
      <c r="B35" s="746"/>
      <c r="C35" s="189">
        <v>7.3</v>
      </c>
      <c r="D35" s="163" t="s">
        <v>984</v>
      </c>
      <c r="E35" s="163" t="s">
        <v>818</v>
      </c>
      <c r="F35" s="163" t="s">
        <v>985</v>
      </c>
      <c r="G35" s="205">
        <v>50000</v>
      </c>
      <c r="H35" s="163"/>
      <c r="I35" s="163"/>
      <c r="J35" s="163"/>
      <c r="K35" s="206"/>
      <c r="L35" s="208"/>
      <c r="M35" s="208"/>
    </row>
    <row r="36" spans="1:13" ht="83.25" thickBot="1">
      <c r="A36" s="751"/>
      <c r="B36" s="746"/>
      <c r="C36" s="187">
        <v>7.4</v>
      </c>
      <c r="D36" s="165" t="s">
        <v>986</v>
      </c>
      <c r="E36" s="165" t="s">
        <v>987</v>
      </c>
      <c r="F36" s="163" t="s">
        <v>988</v>
      </c>
      <c r="G36" s="205">
        <v>15000</v>
      </c>
      <c r="H36" s="163"/>
      <c r="I36" s="163"/>
      <c r="J36" s="163"/>
      <c r="K36" s="206"/>
      <c r="L36" s="207"/>
      <c r="M36" s="207"/>
    </row>
    <row r="37" spans="1:13" ht="165.75" thickBot="1">
      <c r="A37" s="752"/>
      <c r="B37" s="747"/>
      <c r="C37" s="189">
        <v>7.5</v>
      </c>
      <c r="D37" s="161" t="s">
        <v>989</v>
      </c>
      <c r="E37" s="161" t="s">
        <v>818</v>
      </c>
      <c r="F37" s="165" t="s">
        <v>990</v>
      </c>
      <c r="G37" s="205">
        <v>100000</v>
      </c>
      <c r="H37" s="163"/>
      <c r="I37" s="163"/>
      <c r="J37" s="163"/>
      <c r="K37" s="206"/>
      <c r="L37" s="208"/>
      <c r="M37" s="208"/>
    </row>
    <row r="38" spans="1:13" ht="165.75" thickBot="1">
      <c r="A38" s="209"/>
      <c r="B38" s="187"/>
      <c r="C38" s="189">
        <v>7.6</v>
      </c>
      <c r="D38" s="161" t="s">
        <v>991</v>
      </c>
      <c r="E38" s="161" t="s">
        <v>987</v>
      </c>
      <c r="F38" s="161" t="s">
        <v>992</v>
      </c>
      <c r="G38" s="205">
        <v>30000</v>
      </c>
      <c r="H38" s="163"/>
      <c r="I38" s="163"/>
      <c r="J38" s="163"/>
      <c r="K38" s="206"/>
      <c r="L38" s="207"/>
      <c r="M38" s="207"/>
    </row>
    <row r="39" spans="1:13" ht="116.25" thickBot="1">
      <c r="A39" s="750">
        <v>8</v>
      </c>
      <c r="B39" s="745" t="s">
        <v>993</v>
      </c>
      <c r="C39" s="189">
        <v>8.1</v>
      </c>
      <c r="D39" s="210" t="s">
        <v>994</v>
      </c>
      <c r="E39" s="189" t="s">
        <v>818</v>
      </c>
      <c r="F39" s="195" t="s">
        <v>995</v>
      </c>
      <c r="G39" s="211">
        <v>10000</v>
      </c>
      <c r="H39" s="189" t="s">
        <v>996</v>
      </c>
      <c r="I39" s="189" t="s">
        <v>997</v>
      </c>
      <c r="J39" s="212"/>
      <c r="K39" s="190"/>
      <c r="L39" s="212"/>
      <c r="M39" s="187" t="s">
        <v>860</v>
      </c>
    </row>
    <row r="40" spans="1:13" ht="99.75" thickBot="1">
      <c r="A40" s="751"/>
      <c r="B40" s="746"/>
      <c r="C40" s="187">
        <v>8.2</v>
      </c>
      <c r="D40" s="189" t="s">
        <v>998</v>
      </c>
      <c r="E40" s="189" t="s">
        <v>818</v>
      </c>
      <c r="F40" s="195" t="s">
        <v>999</v>
      </c>
      <c r="G40" s="211">
        <v>16000</v>
      </c>
      <c r="H40" s="189" t="s">
        <v>996</v>
      </c>
      <c r="I40" s="189"/>
      <c r="J40" s="213"/>
      <c r="K40" s="193"/>
      <c r="L40" s="213"/>
      <c r="M40" s="189" t="s">
        <v>860</v>
      </c>
    </row>
    <row r="41" spans="1:13" ht="83.25" thickBot="1">
      <c r="A41" s="751"/>
      <c r="B41" s="746"/>
      <c r="C41" s="189">
        <v>8.3</v>
      </c>
      <c r="D41" s="189" t="s">
        <v>1000</v>
      </c>
      <c r="E41" s="189" t="s">
        <v>818</v>
      </c>
      <c r="F41" s="195" t="s">
        <v>1001</v>
      </c>
      <c r="G41" s="211">
        <v>20000</v>
      </c>
      <c r="H41" s="189" t="s">
        <v>1002</v>
      </c>
      <c r="I41" s="189" t="s">
        <v>997</v>
      </c>
      <c r="J41" s="212"/>
      <c r="K41" s="190"/>
      <c r="L41" s="212"/>
      <c r="M41" s="189" t="s">
        <v>860</v>
      </c>
    </row>
    <row r="42" spans="1:13" ht="116.25" thickBot="1">
      <c r="A42" s="751"/>
      <c r="B42" s="746"/>
      <c r="C42" s="187">
        <v>8.4</v>
      </c>
      <c r="D42" s="189" t="s">
        <v>1003</v>
      </c>
      <c r="E42" s="189" t="s">
        <v>818</v>
      </c>
      <c r="F42" s="195" t="s">
        <v>1004</v>
      </c>
      <c r="G42" s="211">
        <v>11500</v>
      </c>
      <c r="H42" s="189" t="s">
        <v>996</v>
      </c>
      <c r="I42" s="189" t="s">
        <v>997</v>
      </c>
      <c r="J42" s="213"/>
      <c r="K42" s="193"/>
      <c r="L42" s="213"/>
      <c r="M42" s="187" t="s">
        <v>860</v>
      </c>
    </row>
    <row r="43" spans="1:13" ht="132.75" thickBot="1">
      <c r="A43" s="751"/>
      <c r="B43" s="746"/>
      <c r="C43" s="189">
        <v>8.5</v>
      </c>
      <c r="D43" s="190" t="s">
        <v>1005</v>
      </c>
      <c r="E43" s="189" t="s">
        <v>818</v>
      </c>
      <c r="F43" s="195" t="s">
        <v>1006</v>
      </c>
      <c r="G43" s="211">
        <v>50000</v>
      </c>
      <c r="H43" s="189" t="s">
        <v>1007</v>
      </c>
      <c r="I43" s="189" t="s">
        <v>997</v>
      </c>
      <c r="J43" s="212"/>
      <c r="K43" s="190"/>
      <c r="L43" s="212"/>
      <c r="M43" s="189" t="s">
        <v>860</v>
      </c>
    </row>
    <row r="44" spans="1:13" ht="66.75" thickBot="1">
      <c r="A44" s="752"/>
      <c r="B44" s="747"/>
      <c r="C44" s="189">
        <v>8.6</v>
      </c>
      <c r="D44" s="214" t="s">
        <v>1008</v>
      </c>
      <c r="E44" s="189" t="s">
        <v>818</v>
      </c>
      <c r="F44" s="195" t="s">
        <v>1009</v>
      </c>
      <c r="G44" s="211">
        <v>6000</v>
      </c>
      <c r="H44" s="189" t="s">
        <v>1010</v>
      </c>
      <c r="I44" s="189" t="s">
        <v>997</v>
      </c>
      <c r="J44" s="212"/>
      <c r="K44" s="190"/>
      <c r="L44" s="212"/>
      <c r="M44" s="187" t="s">
        <v>860</v>
      </c>
    </row>
    <row r="45" spans="1:13" ht="149.25" thickBot="1">
      <c r="A45" s="750">
        <v>9</v>
      </c>
      <c r="B45" s="735" t="s">
        <v>1011</v>
      </c>
      <c r="C45" s="189">
        <v>9.1</v>
      </c>
      <c r="D45" s="181" t="s">
        <v>1012</v>
      </c>
      <c r="E45" s="181" t="s">
        <v>889</v>
      </c>
      <c r="F45" s="181" t="s">
        <v>1013</v>
      </c>
      <c r="G45" s="215">
        <v>16500</v>
      </c>
      <c r="H45" s="181" t="s">
        <v>1014</v>
      </c>
      <c r="I45" s="181" t="s">
        <v>1015</v>
      </c>
      <c r="J45" s="181"/>
      <c r="K45" s="181" t="s">
        <v>1016</v>
      </c>
      <c r="L45" s="212"/>
      <c r="M45" s="190"/>
    </row>
    <row r="46" spans="1:13" ht="149.25" thickBot="1">
      <c r="A46" s="751"/>
      <c r="B46" s="736"/>
      <c r="C46" s="187">
        <v>9.2</v>
      </c>
      <c r="D46" s="181" t="s">
        <v>1017</v>
      </c>
      <c r="E46" s="181" t="s">
        <v>818</v>
      </c>
      <c r="F46" s="181" t="s">
        <v>1013</v>
      </c>
      <c r="G46" s="215">
        <v>16500</v>
      </c>
      <c r="H46" s="181" t="s">
        <v>1018</v>
      </c>
      <c r="I46" s="181" t="s">
        <v>1019</v>
      </c>
      <c r="J46" s="181"/>
      <c r="K46" s="181" t="s">
        <v>1020</v>
      </c>
      <c r="L46" s="213"/>
      <c r="M46" s="193"/>
    </row>
    <row r="47" spans="1:13" ht="165.75" thickBot="1">
      <c r="A47" s="751"/>
      <c r="B47" s="736"/>
      <c r="C47" s="189">
        <v>9.3</v>
      </c>
      <c r="D47" s="189" t="s">
        <v>1021</v>
      </c>
      <c r="E47" s="189" t="s">
        <v>889</v>
      </c>
      <c r="F47" s="189" t="s">
        <v>1022</v>
      </c>
      <c r="G47" s="215">
        <v>16500</v>
      </c>
      <c r="H47" s="181" t="s">
        <v>1023</v>
      </c>
      <c r="I47" s="184"/>
      <c r="J47" s="189"/>
      <c r="K47" s="181" t="s">
        <v>1016</v>
      </c>
      <c r="L47" s="212"/>
      <c r="M47" s="190"/>
    </row>
    <row r="48" spans="1:13" ht="99.75" thickBot="1">
      <c r="A48" s="209"/>
      <c r="B48" s="736"/>
      <c r="C48" s="189">
        <v>9.4</v>
      </c>
      <c r="D48" s="189" t="s">
        <v>1024</v>
      </c>
      <c r="E48" s="189"/>
      <c r="F48" s="186" t="s">
        <v>1025</v>
      </c>
      <c r="G48" s="215"/>
      <c r="H48" s="181"/>
      <c r="I48" s="184" t="s">
        <v>1019</v>
      </c>
      <c r="J48" s="189"/>
      <c r="K48" s="181"/>
      <c r="L48" s="213"/>
      <c r="M48" s="190"/>
    </row>
    <row r="49" spans="1:13" ht="198.75" thickBot="1">
      <c r="A49" s="209"/>
      <c r="B49" s="737"/>
      <c r="C49" s="189">
        <v>9.5</v>
      </c>
      <c r="D49" s="189" t="s">
        <v>1026</v>
      </c>
      <c r="E49" s="189"/>
      <c r="F49" s="186" t="s">
        <v>1013</v>
      </c>
      <c r="G49" s="215"/>
      <c r="H49" s="181"/>
      <c r="I49" s="184" t="s">
        <v>1019</v>
      </c>
      <c r="J49" s="189"/>
      <c r="K49" s="184"/>
      <c r="L49" s="190"/>
      <c r="M49" s="190"/>
    </row>
    <row r="50" spans="1:13" ht="182.25" thickBot="1">
      <c r="A50" s="751">
        <v>10</v>
      </c>
      <c r="B50" s="745" t="s">
        <v>1027</v>
      </c>
      <c r="C50" s="216">
        <v>10.1</v>
      </c>
      <c r="D50" s="189" t="s">
        <v>1028</v>
      </c>
      <c r="E50" s="189" t="s">
        <v>942</v>
      </c>
      <c r="F50" s="186" t="s">
        <v>1029</v>
      </c>
      <c r="G50" s="215">
        <v>0</v>
      </c>
      <c r="H50" s="181" t="s">
        <v>1030</v>
      </c>
      <c r="I50" s="181"/>
      <c r="J50" s="191"/>
      <c r="K50" s="181"/>
      <c r="L50" s="213"/>
      <c r="M50" s="193"/>
    </row>
    <row r="51" spans="1:13" ht="83.25" thickBot="1">
      <c r="A51" s="751"/>
      <c r="B51" s="746"/>
      <c r="C51" s="217">
        <v>10.2</v>
      </c>
      <c r="D51" s="197" t="s">
        <v>1031</v>
      </c>
      <c r="E51" s="181" t="s">
        <v>818</v>
      </c>
      <c r="F51" s="191" t="s">
        <v>1032</v>
      </c>
      <c r="G51" s="192" t="s">
        <v>1033</v>
      </c>
      <c r="H51" s="192" t="s">
        <v>1030</v>
      </c>
      <c r="I51" s="184" t="s">
        <v>1019</v>
      </c>
      <c r="J51" s="189"/>
      <c r="K51" s="192"/>
      <c r="L51" s="212"/>
      <c r="M51" s="190"/>
    </row>
    <row r="52" spans="1:13" ht="99.75" thickBot="1">
      <c r="A52" s="751"/>
      <c r="B52" s="746"/>
      <c r="C52" s="217">
        <v>10.3</v>
      </c>
      <c r="D52" s="178" t="s">
        <v>1034</v>
      </c>
      <c r="E52" s="92" t="s">
        <v>818</v>
      </c>
      <c r="F52" s="92" t="s">
        <v>1035</v>
      </c>
      <c r="G52" s="218">
        <v>2003200</v>
      </c>
      <c r="H52" s="92" t="s">
        <v>1036</v>
      </c>
      <c r="I52" s="92" t="s">
        <v>1019</v>
      </c>
      <c r="J52" s="92"/>
      <c r="K52" s="92" t="s">
        <v>1037</v>
      </c>
      <c r="L52" s="212"/>
      <c r="M52" s="190"/>
    </row>
    <row r="53" spans="1:13" ht="132.75" thickBot="1">
      <c r="A53" s="751"/>
      <c r="B53" s="746"/>
      <c r="C53" s="216">
        <v>10.4</v>
      </c>
      <c r="D53" s="189" t="s">
        <v>1038</v>
      </c>
      <c r="E53" s="189" t="s">
        <v>847</v>
      </c>
      <c r="F53" s="186" t="s">
        <v>1039</v>
      </c>
      <c r="G53" s="183">
        <v>1258670</v>
      </c>
      <c r="H53" s="181" t="s">
        <v>1040</v>
      </c>
      <c r="I53" s="181"/>
      <c r="J53" s="181"/>
      <c r="K53" s="192"/>
      <c r="L53" s="213"/>
      <c r="M53" s="193"/>
    </row>
    <row r="54" spans="1:13" ht="116.25" thickBot="1">
      <c r="A54" s="751"/>
      <c r="B54" s="746"/>
      <c r="C54" s="217">
        <v>10.5</v>
      </c>
      <c r="D54" s="181" t="s">
        <v>1041</v>
      </c>
      <c r="E54" s="189" t="s">
        <v>847</v>
      </c>
      <c r="F54" s="189" t="s">
        <v>1042</v>
      </c>
      <c r="G54" s="219">
        <v>500000</v>
      </c>
      <c r="H54" s="181" t="s">
        <v>1043</v>
      </c>
      <c r="I54" s="181"/>
      <c r="J54" s="181"/>
      <c r="K54" s="192"/>
      <c r="L54" s="212"/>
      <c r="M54" s="190"/>
    </row>
    <row r="55" spans="1:13" ht="83.25" thickBot="1">
      <c r="A55" s="751"/>
      <c r="B55" s="746"/>
      <c r="C55" s="216">
        <v>10.6</v>
      </c>
      <c r="D55" s="181" t="s">
        <v>1044</v>
      </c>
      <c r="E55" s="189" t="s">
        <v>818</v>
      </c>
      <c r="F55" s="181" t="s">
        <v>1042</v>
      </c>
      <c r="G55" s="219">
        <v>480000</v>
      </c>
      <c r="H55" s="181" t="s">
        <v>1045</v>
      </c>
      <c r="I55" s="181"/>
      <c r="J55" s="181"/>
      <c r="K55" s="192"/>
      <c r="L55" s="213"/>
      <c r="M55" s="193"/>
    </row>
    <row r="56" spans="1:13" ht="99.75" thickBot="1">
      <c r="A56" s="752"/>
      <c r="B56" s="747"/>
      <c r="C56" s="217">
        <v>10.7</v>
      </c>
      <c r="D56" s="181" t="s">
        <v>1046</v>
      </c>
      <c r="E56" s="220" t="s">
        <v>937</v>
      </c>
      <c r="F56" s="181" t="s">
        <v>1047</v>
      </c>
      <c r="G56" s="219">
        <v>142000</v>
      </c>
      <c r="H56" s="181" t="s">
        <v>1045</v>
      </c>
      <c r="I56" s="181"/>
      <c r="J56" s="181"/>
      <c r="K56" s="192"/>
      <c r="L56" s="212"/>
      <c r="M56" s="190"/>
    </row>
    <row r="57" spans="1:13" ht="182.25" thickBot="1">
      <c r="A57" s="735">
        <v>11</v>
      </c>
      <c r="B57" s="745" t="s">
        <v>1048</v>
      </c>
      <c r="C57" s="217">
        <v>11.1</v>
      </c>
      <c r="D57" s="181" t="s">
        <v>1049</v>
      </c>
      <c r="E57" s="191" t="s">
        <v>937</v>
      </c>
      <c r="F57" s="181" t="s">
        <v>1042</v>
      </c>
      <c r="G57" s="219">
        <v>665000</v>
      </c>
      <c r="H57" s="181" t="s">
        <v>1050</v>
      </c>
      <c r="I57" s="181"/>
      <c r="J57" s="181"/>
      <c r="K57" s="192"/>
      <c r="L57" s="212"/>
      <c r="M57" s="190"/>
    </row>
    <row r="58" spans="1:13" ht="83.25" thickBot="1">
      <c r="A58" s="736"/>
      <c r="B58" s="746"/>
      <c r="C58" s="217">
        <v>11.2</v>
      </c>
      <c r="D58" s="184" t="s">
        <v>1051</v>
      </c>
      <c r="E58" s="189" t="s">
        <v>818</v>
      </c>
      <c r="F58" s="191" t="s">
        <v>1052</v>
      </c>
      <c r="G58" s="221">
        <v>54301.11</v>
      </c>
      <c r="H58" s="181" t="s">
        <v>1053</v>
      </c>
      <c r="I58" s="181"/>
      <c r="J58" s="181"/>
      <c r="K58" s="192"/>
      <c r="L58" s="212"/>
      <c r="M58" s="190"/>
    </row>
    <row r="59" spans="1:13" ht="99.75" thickBot="1">
      <c r="A59" s="736"/>
      <c r="B59" s="746"/>
      <c r="C59" s="217">
        <v>11.3</v>
      </c>
      <c r="D59" s="222" t="s">
        <v>1054</v>
      </c>
      <c r="E59" s="189" t="s">
        <v>818</v>
      </c>
      <c r="F59" s="189" t="s">
        <v>1052</v>
      </c>
      <c r="G59" s="221">
        <v>39701.36</v>
      </c>
      <c r="H59" s="181" t="s">
        <v>1055</v>
      </c>
      <c r="I59" s="181"/>
      <c r="J59" s="181"/>
      <c r="K59" s="192"/>
      <c r="L59" s="212"/>
      <c r="M59" s="190"/>
    </row>
    <row r="60" spans="1:13" ht="99.75" thickBot="1">
      <c r="A60" s="736"/>
      <c r="B60" s="746"/>
      <c r="C60" s="217">
        <v>11.4</v>
      </c>
      <c r="D60" s="222" t="s">
        <v>1056</v>
      </c>
      <c r="E60" s="189" t="s">
        <v>818</v>
      </c>
      <c r="F60" s="181" t="s">
        <v>1052</v>
      </c>
      <c r="G60" s="221">
        <v>47587.53</v>
      </c>
      <c r="H60" s="181" t="s">
        <v>1057</v>
      </c>
      <c r="I60" s="181"/>
      <c r="J60" s="181"/>
      <c r="K60" s="192"/>
      <c r="L60" s="212"/>
      <c r="M60" s="190"/>
    </row>
    <row r="61" spans="1:13" ht="99.75" thickBot="1">
      <c r="A61" s="737"/>
      <c r="B61" s="746"/>
      <c r="C61" s="217">
        <v>11.5</v>
      </c>
      <c r="D61" s="222" t="s">
        <v>1058</v>
      </c>
      <c r="E61" s="189" t="s">
        <v>818</v>
      </c>
      <c r="F61" s="181" t="s">
        <v>1052</v>
      </c>
      <c r="G61" s="221">
        <v>28700</v>
      </c>
      <c r="H61" s="181" t="s">
        <v>1040</v>
      </c>
      <c r="I61" s="181"/>
      <c r="J61" s="181"/>
      <c r="K61" s="192"/>
      <c r="L61" s="212"/>
      <c r="M61" s="190"/>
    </row>
    <row r="62" spans="1:13" ht="83.25" thickBot="1">
      <c r="A62" s="750">
        <v>12</v>
      </c>
      <c r="B62" s="745" t="s">
        <v>1059</v>
      </c>
      <c r="C62" s="217">
        <v>12.1</v>
      </c>
      <c r="D62" s="184" t="s">
        <v>1060</v>
      </c>
      <c r="E62" s="189" t="s">
        <v>818</v>
      </c>
      <c r="F62" s="181" t="s">
        <v>1052</v>
      </c>
      <c r="G62" s="221">
        <v>29710</v>
      </c>
      <c r="H62" s="181" t="s">
        <v>1061</v>
      </c>
      <c r="I62" s="181"/>
      <c r="J62" s="181"/>
      <c r="K62" s="192"/>
      <c r="L62" s="212"/>
      <c r="M62" s="190"/>
    </row>
    <row r="63" spans="1:13" ht="132.75" thickBot="1">
      <c r="A63" s="751"/>
      <c r="B63" s="746"/>
      <c r="C63" s="217">
        <v>12.2</v>
      </c>
      <c r="D63" s="181" t="s">
        <v>1062</v>
      </c>
      <c r="E63" s="189" t="s">
        <v>818</v>
      </c>
      <c r="F63" s="181" t="s">
        <v>1063</v>
      </c>
      <c r="G63" s="219">
        <v>200000</v>
      </c>
      <c r="H63" s="181" t="s">
        <v>1064</v>
      </c>
      <c r="I63" s="181"/>
      <c r="J63" s="181"/>
      <c r="K63" s="181"/>
      <c r="L63" s="212"/>
      <c r="M63" s="190"/>
    </row>
    <row r="64" spans="1:13" ht="149.25" thickBot="1">
      <c r="A64" s="751"/>
      <c r="B64" s="746"/>
      <c r="C64" s="217">
        <v>12.3</v>
      </c>
      <c r="D64" s="181" t="s">
        <v>1065</v>
      </c>
      <c r="E64" s="189" t="s">
        <v>818</v>
      </c>
      <c r="F64" s="181" t="s">
        <v>1063</v>
      </c>
      <c r="G64" s="219">
        <v>200000</v>
      </c>
      <c r="H64" s="181" t="s">
        <v>1064</v>
      </c>
      <c r="I64" s="181"/>
      <c r="J64" s="181"/>
      <c r="K64" s="181"/>
      <c r="L64" s="212"/>
      <c r="M64" s="190"/>
    </row>
    <row r="65" spans="1:13" ht="116.25" thickBot="1">
      <c r="A65" s="751"/>
      <c r="B65" s="747"/>
      <c r="C65" s="217">
        <v>12.4</v>
      </c>
      <c r="D65" s="181" t="s">
        <v>1066</v>
      </c>
      <c r="E65" s="189" t="s">
        <v>818</v>
      </c>
      <c r="F65" s="181" t="s">
        <v>1063</v>
      </c>
      <c r="G65" s="196">
        <v>180000</v>
      </c>
      <c r="H65" s="181" t="s">
        <v>1064</v>
      </c>
      <c r="I65" s="181"/>
      <c r="J65" s="181"/>
      <c r="K65" s="181"/>
      <c r="L65" s="212"/>
      <c r="M65" s="190"/>
    </row>
    <row r="66" spans="1:13" ht="66.75" thickBot="1">
      <c r="A66" s="735">
        <v>13</v>
      </c>
      <c r="B66" s="746" t="s">
        <v>1067</v>
      </c>
      <c r="C66" s="217">
        <v>13.1</v>
      </c>
      <c r="D66" s="163" t="s">
        <v>1068</v>
      </c>
      <c r="E66" s="189" t="s">
        <v>818</v>
      </c>
      <c r="F66" s="163" t="s">
        <v>1069</v>
      </c>
      <c r="G66" s="223">
        <v>30000</v>
      </c>
      <c r="H66" s="163" t="s">
        <v>1070</v>
      </c>
      <c r="I66" s="181"/>
      <c r="J66" s="181"/>
      <c r="K66" s="184"/>
      <c r="L66" s="190"/>
      <c r="M66" s="190"/>
    </row>
    <row r="67" spans="1:13" ht="83.25" thickBot="1">
      <c r="A67" s="736"/>
      <c r="B67" s="746"/>
      <c r="C67" s="217">
        <v>13.2</v>
      </c>
      <c r="D67" s="163" t="s">
        <v>1071</v>
      </c>
      <c r="E67" s="189" t="s">
        <v>818</v>
      </c>
      <c r="F67" s="163" t="s">
        <v>1072</v>
      </c>
      <c r="G67" s="223">
        <v>40000</v>
      </c>
      <c r="H67" s="163" t="s">
        <v>1070</v>
      </c>
      <c r="I67" s="181"/>
      <c r="J67" s="181"/>
      <c r="K67" s="184"/>
      <c r="L67" s="193"/>
      <c r="M67" s="193"/>
    </row>
    <row r="68" spans="1:13" ht="116.25" thickBot="1">
      <c r="A68" s="737"/>
      <c r="B68" s="747"/>
      <c r="C68" s="217">
        <v>13.3</v>
      </c>
      <c r="D68" s="163" t="s">
        <v>1073</v>
      </c>
      <c r="E68" s="224" t="s">
        <v>1074</v>
      </c>
      <c r="F68" s="163" t="s">
        <v>1072</v>
      </c>
      <c r="G68" s="223">
        <v>10000</v>
      </c>
      <c r="H68" s="163" t="s">
        <v>1070</v>
      </c>
      <c r="I68" s="181"/>
      <c r="J68" s="181"/>
      <c r="K68" s="184"/>
      <c r="L68" s="193"/>
      <c r="M68" s="193"/>
    </row>
    <row r="69" spans="1:13" ht="149.25" thickBot="1">
      <c r="A69" s="750">
        <v>14</v>
      </c>
      <c r="B69" s="162" t="s">
        <v>1075</v>
      </c>
      <c r="C69" s="217">
        <v>14.1</v>
      </c>
      <c r="D69" s="163" t="s">
        <v>1076</v>
      </c>
      <c r="E69" s="189" t="s">
        <v>818</v>
      </c>
      <c r="F69" s="163" t="s">
        <v>1077</v>
      </c>
      <c r="G69" s="223">
        <v>35500</v>
      </c>
      <c r="H69" s="163" t="s">
        <v>1070</v>
      </c>
      <c r="I69" s="181"/>
      <c r="J69" s="181"/>
      <c r="K69" s="184"/>
      <c r="L69" s="190"/>
      <c r="M69" s="190"/>
    </row>
    <row r="70" spans="1:13" ht="66.75" thickBot="1">
      <c r="A70" s="751"/>
      <c r="B70" s="162" t="s">
        <v>1078</v>
      </c>
      <c r="C70" s="225">
        <v>14.2</v>
      </c>
      <c r="D70" s="165" t="s">
        <v>1079</v>
      </c>
      <c r="E70" s="226" t="s">
        <v>937</v>
      </c>
      <c r="F70" s="165" t="s">
        <v>1013</v>
      </c>
      <c r="G70" s="227">
        <v>8000</v>
      </c>
      <c r="H70" s="165" t="s">
        <v>1070</v>
      </c>
      <c r="I70" s="181"/>
      <c r="J70" s="181"/>
      <c r="K70" s="184"/>
      <c r="L70" s="193"/>
      <c r="M70" s="193"/>
    </row>
    <row r="71" spans="1:13" ht="99.75" thickBot="1">
      <c r="A71" s="750">
        <v>15</v>
      </c>
      <c r="B71" s="745" t="s">
        <v>1080</v>
      </c>
      <c r="C71" s="189">
        <v>15.1</v>
      </c>
      <c r="D71" s="189" t="s">
        <v>1081</v>
      </c>
      <c r="E71" s="194" t="s">
        <v>1082</v>
      </c>
      <c r="F71" s="228" t="s">
        <v>1083</v>
      </c>
      <c r="G71" s="229" t="s">
        <v>1084</v>
      </c>
      <c r="H71" s="195" t="s">
        <v>1085</v>
      </c>
      <c r="I71" s="181" t="s">
        <v>1086</v>
      </c>
      <c r="J71" s="181" t="s">
        <v>1087</v>
      </c>
      <c r="K71" s="181"/>
      <c r="L71" s="212"/>
      <c r="M71" s="190" t="s">
        <v>1088</v>
      </c>
    </row>
    <row r="72" spans="1:13" ht="198.75" thickBot="1">
      <c r="A72" s="751"/>
      <c r="B72" s="746"/>
      <c r="C72" s="187">
        <v>15.2</v>
      </c>
      <c r="D72" s="181" t="s">
        <v>1089</v>
      </c>
      <c r="E72" s="181" t="s">
        <v>1090</v>
      </c>
      <c r="F72" s="181" t="s">
        <v>1091</v>
      </c>
      <c r="G72" s="181" t="s">
        <v>1092</v>
      </c>
      <c r="H72" s="181" t="s">
        <v>1085</v>
      </c>
      <c r="I72" s="181" t="s">
        <v>1086</v>
      </c>
      <c r="J72" s="181"/>
      <c r="K72" s="181"/>
      <c r="L72" s="213"/>
      <c r="M72" s="193" t="s">
        <v>1093</v>
      </c>
    </row>
    <row r="73" spans="1:13" ht="132.75" thickBot="1">
      <c r="A73" s="751"/>
      <c r="B73" s="746"/>
      <c r="C73" s="189">
        <v>15.3</v>
      </c>
      <c r="D73" s="191" t="s">
        <v>1094</v>
      </c>
      <c r="E73" s="191" t="s">
        <v>1095</v>
      </c>
      <c r="F73" s="181" t="s">
        <v>1096</v>
      </c>
      <c r="G73" s="181" t="s">
        <v>1097</v>
      </c>
      <c r="H73" s="181" t="s">
        <v>1098</v>
      </c>
      <c r="I73" s="181" t="s">
        <v>1086</v>
      </c>
      <c r="J73" s="181"/>
      <c r="K73" s="181"/>
      <c r="L73" s="212"/>
      <c r="M73" s="189" t="s">
        <v>1099</v>
      </c>
    </row>
    <row r="74" spans="1:13" ht="99.75" thickBot="1">
      <c r="A74" s="751"/>
      <c r="B74" s="746"/>
      <c r="C74" s="187">
        <v>15.4</v>
      </c>
      <c r="D74" s="189" t="s">
        <v>1100</v>
      </c>
      <c r="E74" s="189" t="s">
        <v>1101</v>
      </c>
      <c r="F74" s="191" t="s">
        <v>1102</v>
      </c>
      <c r="G74" s="181" t="s">
        <v>1103</v>
      </c>
      <c r="H74" s="181" t="s">
        <v>1104</v>
      </c>
      <c r="I74" s="181" t="s">
        <v>1105</v>
      </c>
      <c r="J74" s="181"/>
      <c r="K74" s="181"/>
      <c r="L74" s="213"/>
      <c r="M74" s="193" t="s">
        <v>1106</v>
      </c>
    </row>
    <row r="75" spans="1:13" ht="149.25" thickBot="1">
      <c r="A75" s="751"/>
      <c r="B75" s="746"/>
      <c r="C75" s="189">
        <v>15.5</v>
      </c>
      <c r="D75" s="189" t="s">
        <v>1107</v>
      </c>
      <c r="E75" s="189" t="s">
        <v>1108</v>
      </c>
      <c r="F75" s="189" t="s">
        <v>1109</v>
      </c>
      <c r="G75" s="181" t="s">
        <v>1110</v>
      </c>
      <c r="H75" s="181" t="s">
        <v>1111</v>
      </c>
      <c r="I75" s="181" t="s">
        <v>1105</v>
      </c>
      <c r="J75" s="181"/>
      <c r="K75" s="181" t="s">
        <v>1112</v>
      </c>
      <c r="L75" s="212"/>
      <c r="M75" s="190" t="s">
        <v>1113</v>
      </c>
    </row>
    <row r="76" spans="1:13" ht="99.75" thickBot="1">
      <c r="A76" s="751"/>
      <c r="B76" s="746"/>
      <c r="C76" s="189">
        <v>15.6</v>
      </c>
      <c r="D76" s="189" t="s">
        <v>1114</v>
      </c>
      <c r="E76" s="189" t="s">
        <v>1115</v>
      </c>
      <c r="F76" s="189" t="s">
        <v>1116</v>
      </c>
      <c r="G76" s="181" t="s">
        <v>1117</v>
      </c>
      <c r="H76" s="181" t="s">
        <v>1118</v>
      </c>
      <c r="I76" s="181" t="s">
        <v>1105</v>
      </c>
      <c r="J76" s="181"/>
      <c r="K76" s="181" t="s">
        <v>1119</v>
      </c>
      <c r="L76" s="212"/>
      <c r="M76" s="189" t="s">
        <v>1099</v>
      </c>
    </row>
    <row r="77" spans="1:13" ht="198.75" thickBot="1">
      <c r="A77" s="751"/>
      <c r="B77" s="746"/>
      <c r="C77" s="187">
        <v>15.7</v>
      </c>
      <c r="D77" s="189" t="s">
        <v>1120</v>
      </c>
      <c r="E77" s="189" t="s">
        <v>1121</v>
      </c>
      <c r="F77" s="189" t="s">
        <v>1122</v>
      </c>
      <c r="G77" s="181" t="s">
        <v>1123</v>
      </c>
      <c r="H77" s="181" t="s">
        <v>1098</v>
      </c>
      <c r="I77" s="181" t="s">
        <v>1105</v>
      </c>
      <c r="J77" s="181"/>
      <c r="K77" s="181"/>
      <c r="L77" s="213"/>
      <c r="M77" s="193" t="s">
        <v>1093</v>
      </c>
    </row>
    <row r="78" spans="1:13" ht="99.75" thickBot="1">
      <c r="A78" s="751"/>
      <c r="B78" s="746"/>
      <c r="C78" s="189">
        <v>15.8</v>
      </c>
      <c r="D78" s="189" t="s">
        <v>1124</v>
      </c>
      <c r="E78" s="189" t="s">
        <v>1125</v>
      </c>
      <c r="F78" s="189" t="s">
        <v>1126</v>
      </c>
      <c r="G78" s="181" t="s">
        <v>1127</v>
      </c>
      <c r="H78" s="181" t="s">
        <v>1111</v>
      </c>
      <c r="I78" s="181" t="s">
        <v>1105</v>
      </c>
      <c r="J78" s="181"/>
      <c r="K78" s="181"/>
      <c r="L78" s="212"/>
      <c r="M78" s="190" t="s">
        <v>1106</v>
      </c>
    </row>
    <row r="79" spans="1:13" ht="132.75" thickBot="1">
      <c r="A79" s="751"/>
      <c r="B79" s="746"/>
      <c r="C79" s="187">
        <v>15.9</v>
      </c>
      <c r="D79" s="189" t="s">
        <v>1128</v>
      </c>
      <c r="E79" s="189" t="s">
        <v>1090</v>
      </c>
      <c r="F79" s="189" t="s">
        <v>1129</v>
      </c>
      <c r="G79" s="181" t="s">
        <v>1130</v>
      </c>
      <c r="H79" s="181" t="s">
        <v>1131</v>
      </c>
      <c r="I79" s="181" t="s">
        <v>1105</v>
      </c>
      <c r="J79" s="181"/>
      <c r="K79" s="181"/>
      <c r="L79" s="213"/>
      <c r="M79" s="187" t="s">
        <v>1099</v>
      </c>
    </row>
    <row r="80" spans="1:13" ht="132.75" thickBot="1">
      <c r="A80" s="752"/>
      <c r="B80" s="747"/>
      <c r="C80" s="230">
        <v>15.1</v>
      </c>
      <c r="D80" s="181" t="s">
        <v>1132</v>
      </c>
      <c r="E80" s="189" t="s">
        <v>1133</v>
      </c>
      <c r="F80" s="181" t="s">
        <v>1134</v>
      </c>
      <c r="G80" s="181" t="s">
        <v>1135</v>
      </c>
      <c r="H80" s="181" t="s">
        <v>1136</v>
      </c>
      <c r="I80" s="181" t="s">
        <v>1105</v>
      </c>
      <c r="J80" s="181" t="s">
        <v>1137</v>
      </c>
      <c r="K80" s="181"/>
      <c r="L80" s="212"/>
      <c r="M80" s="189" t="s">
        <v>1099</v>
      </c>
    </row>
    <row r="81" spans="1:13" ht="99.75" thickBot="1">
      <c r="A81" s="750">
        <v>16</v>
      </c>
      <c r="B81" s="745" t="s">
        <v>1138</v>
      </c>
      <c r="C81" s="189">
        <v>16.1</v>
      </c>
      <c r="D81" s="189" t="s">
        <v>1139</v>
      </c>
      <c r="E81" s="189" t="s">
        <v>1140</v>
      </c>
      <c r="F81" s="181" t="s">
        <v>1141</v>
      </c>
      <c r="G81" s="183" t="s">
        <v>1142</v>
      </c>
      <c r="H81" s="181" t="s">
        <v>1143</v>
      </c>
      <c r="I81" s="181" t="s">
        <v>1105</v>
      </c>
      <c r="J81" s="181"/>
      <c r="K81" s="181"/>
      <c r="L81" s="212"/>
      <c r="M81" s="190" t="s">
        <v>1144</v>
      </c>
    </row>
    <row r="82" spans="1:13" ht="99.75" thickBot="1">
      <c r="A82" s="751"/>
      <c r="B82" s="746"/>
      <c r="C82" s="187">
        <v>16.2</v>
      </c>
      <c r="D82" s="181" t="s">
        <v>1145</v>
      </c>
      <c r="E82" s="189" t="s">
        <v>1121</v>
      </c>
      <c r="F82" s="181" t="s">
        <v>1146</v>
      </c>
      <c r="G82" s="181" t="s">
        <v>1147</v>
      </c>
      <c r="H82" s="181" t="s">
        <v>1148</v>
      </c>
      <c r="I82" s="181" t="s">
        <v>1105</v>
      </c>
      <c r="J82" s="181"/>
      <c r="K82" s="181"/>
      <c r="L82" s="213"/>
      <c r="M82" s="193" t="s">
        <v>1149</v>
      </c>
    </row>
    <row r="83" spans="1:13" ht="116.25" thickBot="1">
      <c r="A83" s="752"/>
      <c r="B83" s="747"/>
      <c r="C83" s="189">
        <v>16.3</v>
      </c>
      <c r="D83" s="191" t="s">
        <v>1150</v>
      </c>
      <c r="E83" s="191" t="s">
        <v>1151</v>
      </c>
      <c r="F83" s="191" t="s">
        <v>1152</v>
      </c>
      <c r="G83" s="191" t="s">
        <v>1153</v>
      </c>
      <c r="H83" s="191" t="s">
        <v>1111</v>
      </c>
      <c r="I83" s="191" t="s">
        <v>1105</v>
      </c>
      <c r="J83" s="191"/>
      <c r="K83" s="191"/>
      <c r="L83" s="231"/>
      <c r="M83" s="189" t="s">
        <v>1154</v>
      </c>
    </row>
    <row r="84" spans="1:13" ht="50.25" thickBot="1">
      <c r="A84" s="735">
        <v>17</v>
      </c>
      <c r="B84" s="745" t="s">
        <v>1155</v>
      </c>
      <c r="C84" s="198">
        <v>17.1</v>
      </c>
      <c r="D84" s="189" t="s">
        <v>1156</v>
      </c>
      <c r="E84" s="232" t="s">
        <v>778</v>
      </c>
      <c r="F84" s="189" t="s">
        <v>1157</v>
      </c>
      <c r="G84" s="233" t="s">
        <v>858</v>
      </c>
      <c r="H84" s="234" t="s">
        <v>1070</v>
      </c>
      <c r="I84" s="190" t="s">
        <v>1158</v>
      </c>
      <c r="J84" s="212"/>
      <c r="K84" s="190"/>
      <c r="L84" s="235"/>
      <c r="M84" s="199"/>
    </row>
    <row r="85" spans="1:13" ht="50.25" thickBot="1">
      <c r="A85" s="736"/>
      <c r="B85" s="746"/>
      <c r="C85" s="236">
        <v>17.2</v>
      </c>
      <c r="D85" s="189" t="s">
        <v>1159</v>
      </c>
      <c r="E85" s="232" t="s">
        <v>778</v>
      </c>
      <c r="F85" s="189" t="s">
        <v>1157</v>
      </c>
      <c r="G85" s="233" t="s">
        <v>858</v>
      </c>
      <c r="H85" s="234" t="s">
        <v>1070</v>
      </c>
      <c r="I85" s="190" t="s">
        <v>1158</v>
      </c>
      <c r="J85" s="212"/>
      <c r="K85" s="190"/>
      <c r="L85" s="212"/>
      <c r="M85" s="190"/>
    </row>
    <row r="86" spans="1:13" ht="50.25" thickBot="1">
      <c r="A86" s="737"/>
      <c r="B86" s="747"/>
      <c r="C86" s="189">
        <v>17.3</v>
      </c>
      <c r="D86" s="186" t="s">
        <v>1160</v>
      </c>
      <c r="E86" s="237" t="s">
        <v>1161</v>
      </c>
      <c r="F86" s="186" t="s">
        <v>1162</v>
      </c>
      <c r="G86" s="238" t="s">
        <v>858</v>
      </c>
      <c r="H86" s="239" t="s">
        <v>1070</v>
      </c>
      <c r="I86" s="186" t="s">
        <v>1158</v>
      </c>
      <c r="J86" s="240"/>
      <c r="K86" s="240"/>
      <c r="L86" s="240"/>
      <c r="M86" s="241"/>
    </row>
    <row r="87" spans="1:13" ht="50.25" thickBot="1">
      <c r="A87" s="760">
        <v>18</v>
      </c>
      <c r="B87" s="745" t="s">
        <v>1163</v>
      </c>
      <c r="C87" s="198">
        <v>18.1</v>
      </c>
      <c r="D87" s="188" t="s">
        <v>1164</v>
      </c>
      <c r="E87" s="198" t="s">
        <v>778</v>
      </c>
      <c r="F87" s="188" t="s">
        <v>1157</v>
      </c>
      <c r="G87" s="242" t="s">
        <v>858</v>
      </c>
      <c r="H87" s="188" t="s">
        <v>1070</v>
      </c>
      <c r="I87" s="188" t="s">
        <v>1158</v>
      </c>
      <c r="J87" s="213"/>
      <c r="K87" s="199"/>
      <c r="L87" s="243"/>
      <c r="M87" s="244"/>
    </row>
    <row r="88" spans="1:13" ht="182.25" thickBot="1">
      <c r="A88" s="761"/>
      <c r="B88" s="746"/>
      <c r="C88" s="189">
        <v>18.2</v>
      </c>
      <c r="D88" s="189" t="s">
        <v>1165</v>
      </c>
      <c r="E88" s="232" t="s">
        <v>1161</v>
      </c>
      <c r="F88" s="189" t="s">
        <v>1166</v>
      </c>
      <c r="G88" s="245" t="s">
        <v>858</v>
      </c>
      <c r="H88" s="189" t="s">
        <v>1070</v>
      </c>
      <c r="I88" s="189" t="s">
        <v>1158</v>
      </c>
      <c r="J88" s="212"/>
      <c r="K88" s="190"/>
      <c r="L88" s="246"/>
      <c r="M88" s="247"/>
    </row>
    <row r="89" spans="1:13" ht="99.75" thickBot="1">
      <c r="A89" s="761"/>
      <c r="B89" s="747"/>
      <c r="C89" s="189">
        <v>18.4</v>
      </c>
      <c r="D89" s="189" t="s">
        <v>1167</v>
      </c>
      <c r="E89" s="232" t="s">
        <v>1168</v>
      </c>
      <c r="F89" s="189" t="s">
        <v>1169</v>
      </c>
      <c r="G89" s="245" t="s">
        <v>858</v>
      </c>
      <c r="H89" s="189" t="s">
        <v>1070</v>
      </c>
      <c r="I89" s="189" t="s">
        <v>1158</v>
      </c>
      <c r="J89" s="212"/>
      <c r="K89" s="190"/>
      <c r="L89" s="246"/>
      <c r="M89" s="247"/>
    </row>
    <row r="90" spans="1:13" ht="132.75" thickBot="1">
      <c r="A90" s="248">
        <v>19</v>
      </c>
      <c r="B90" s="735" t="s">
        <v>1170</v>
      </c>
      <c r="C90" s="198">
        <v>19.1</v>
      </c>
      <c r="D90" s="189" t="s">
        <v>1171</v>
      </c>
      <c r="E90" s="232" t="s">
        <v>1172</v>
      </c>
      <c r="F90" s="189" t="s">
        <v>1173</v>
      </c>
      <c r="G90" s="245">
        <v>500000</v>
      </c>
      <c r="H90" s="189" t="s">
        <v>178</v>
      </c>
      <c r="I90" s="212"/>
      <c r="J90" s="190"/>
      <c r="K90" s="212"/>
      <c r="L90" s="190"/>
      <c r="M90" s="235"/>
    </row>
    <row r="91" spans="1:13" ht="99.75" thickBot="1">
      <c r="A91" s="249">
        <v>20</v>
      </c>
      <c r="B91" s="736"/>
      <c r="C91" s="189">
        <v>19.2</v>
      </c>
      <c r="D91" s="250" t="s">
        <v>1174</v>
      </c>
      <c r="E91" s="189" t="s">
        <v>778</v>
      </c>
      <c r="F91" s="232" t="s">
        <v>1175</v>
      </c>
      <c r="G91" s="203">
        <v>100000</v>
      </c>
      <c r="H91" s="232" t="s">
        <v>1176</v>
      </c>
      <c r="I91" s="190"/>
      <c r="J91" s="212"/>
      <c r="K91" s="190"/>
      <c r="L91" s="212"/>
      <c r="M91" s="190"/>
    </row>
    <row r="92" spans="1:13" ht="116.25" thickBot="1">
      <c r="A92" s="167">
        <v>21</v>
      </c>
      <c r="B92" s="188" t="s">
        <v>1177</v>
      </c>
      <c r="C92" s="195">
        <v>21.1</v>
      </c>
      <c r="D92" s="153" t="s">
        <v>1178</v>
      </c>
      <c r="E92" s="153" t="s">
        <v>232</v>
      </c>
      <c r="F92" s="153" t="s">
        <v>1179</v>
      </c>
      <c r="G92" s="183" t="s">
        <v>1180</v>
      </c>
      <c r="H92" s="181" t="s">
        <v>1181</v>
      </c>
      <c r="I92" s="181">
        <v>1.2</v>
      </c>
      <c r="J92" s="181"/>
      <c r="K92" s="184"/>
      <c r="L92" s="185"/>
      <c r="M92" s="186" t="s">
        <v>1182</v>
      </c>
    </row>
    <row r="93" spans="1:13" ht="149.25" thickBot="1">
      <c r="A93" s="251">
        <v>22</v>
      </c>
      <c r="B93" s="188" t="s">
        <v>1183</v>
      </c>
      <c r="C93" s="189">
        <v>22.1</v>
      </c>
      <c r="D93" s="194" t="s">
        <v>1184</v>
      </c>
      <c r="E93" s="153" t="s">
        <v>232</v>
      </c>
      <c r="F93" s="189" t="s">
        <v>1185</v>
      </c>
      <c r="G93" s="232" t="s">
        <v>953</v>
      </c>
      <c r="H93" s="189" t="s">
        <v>1186</v>
      </c>
      <c r="I93" s="232" t="s">
        <v>1187</v>
      </c>
      <c r="J93" s="190"/>
      <c r="K93" s="212"/>
      <c r="L93" s="190"/>
      <c r="M93" s="235"/>
    </row>
    <row r="94" spans="1:13" ht="231.75" thickBot="1">
      <c r="A94" s="749">
        <v>23</v>
      </c>
      <c r="B94" s="735" t="s">
        <v>1188</v>
      </c>
      <c r="C94" s="163">
        <v>23.1</v>
      </c>
      <c r="D94" s="163" t="s">
        <v>1189</v>
      </c>
      <c r="E94" s="163" t="s">
        <v>1190</v>
      </c>
      <c r="F94" s="163" t="s">
        <v>1191</v>
      </c>
      <c r="G94" s="252" t="s">
        <v>1192</v>
      </c>
      <c r="H94" s="163" t="s">
        <v>1193</v>
      </c>
      <c r="I94" s="163"/>
      <c r="J94" s="163"/>
      <c r="K94" s="206"/>
      <c r="L94" s="207"/>
      <c r="M94" s="207" t="s">
        <v>1194</v>
      </c>
    </row>
    <row r="95" spans="1:13" ht="83.25" thickBot="1">
      <c r="A95" s="749"/>
      <c r="B95" s="736"/>
      <c r="C95" s="163">
        <v>23.2</v>
      </c>
      <c r="D95" s="163" t="s">
        <v>1195</v>
      </c>
      <c r="E95" s="163" t="s">
        <v>174</v>
      </c>
      <c r="F95" s="163" t="s">
        <v>1196</v>
      </c>
      <c r="G95" s="163" t="s">
        <v>1197</v>
      </c>
      <c r="H95" s="163" t="s">
        <v>1193</v>
      </c>
      <c r="I95" s="163"/>
      <c r="J95" s="163"/>
      <c r="K95" s="206"/>
      <c r="L95" s="208"/>
      <c r="M95" s="207" t="s">
        <v>1194</v>
      </c>
    </row>
    <row r="96" spans="1:13" ht="149.25" thickBot="1">
      <c r="A96" s="749"/>
      <c r="B96" s="736"/>
      <c r="C96" s="163">
        <v>23.3</v>
      </c>
      <c r="D96" s="165" t="s">
        <v>1198</v>
      </c>
      <c r="E96" s="165" t="s">
        <v>174</v>
      </c>
      <c r="F96" s="165" t="s">
        <v>1199</v>
      </c>
      <c r="G96" s="163" t="s">
        <v>1200</v>
      </c>
      <c r="H96" s="163" t="s">
        <v>1193</v>
      </c>
      <c r="I96" s="163"/>
      <c r="J96" s="163"/>
      <c r="K96" s="206"/>
      <c r="L96" s="207"/>
      <c r="M96" s="207"/>
    </row>
    <row r="97" spans="1:13" ht="83.25" thickBot="1">
      <c r="A97" s="749"/>
      <c r="B97" s="736"/>
      <c r="C97" s="206">
        <v>23.4</v>
      </c>
      <c r="D97" s="161" t="s">
        <v>1201</v>
      </c>
      <c r="E97" s="161" t="s">
        <v>174</v>
      </c>
      <c r="F97" s="161" t="s">
        <v>1191</v>
      </c>
      <c r="G97" s="163" t="s">
        <v>1202</v>
      </c>
      <c r="H97" s="163" t="s">
        <v>1203</v>
      </c>
      <c r="I97" s="163"/>
      <c r="J97" s="163"/>
      <c r="K97" s="206"/>
      <c r="L97" s="207"/>
      <c r="M97" s="207"/>
    </row>
    <row r="98" spans="1:13" ht="132.75" thickBot="1">
      <c r="A98" s="253">
        <v>24</v>
      </c>
      <c r="B98" s="737"/>
      <c r="C98" s="163">
        <v>24.1</v>
      </c>
      <c r="D98" s="163" t="s">
        <v>1204</v>
      </c>
      <c r="E98" s="161" t="s">
        <v>735</v>
      </c>
      <c r="F98" s="163" t="s">
        <v>1205</v>
      </c>
      <c r="G98" s="163" t="s">
        <v>1206</v>
      </c>
      <c r="H98" s="163" t="s">
        <v>1207</v>
      </c>
      <c r="I98" s="163"/>
      <c r="J98" s="163"/>
      <c r="K98" s="206"/>
      <c r="L98" s="208"/>
      <c r="M98" s="208"/>
    </row>
    <row r="99" spans="1:13" ht="264.75" thickBot="1">
      <c r="A99" s="253">
        <v>25</v>
      </c>
      <c r="B99" s="161" t="s">
        <v>1208</v>
      </c>
      <c r="C99" s="163">
        <v>25.1</v>
      </c>
      <c r="D99" s="163" t="s">
        <v>1209</v>
      </c>
      <c r="E99" s="163" t="s">
        <v>174</v>
      </c>
      <c r="F99" s="163" t="s">
        <v>1210</v>
      </c>
      <c r="G99" s="163" t="s">
        <v>1202</v>
      </c>
      <c r="H99" s="163" t="s">
        <v>1207</v>
      </c>
      <c r="I99" s="163"/>
      <c r="J99" s="163"/>
      <c r="K99" s="206"/>
      <c r="L99" s="207"/>
      <c r="M99" s="207"/>
    </row>
    <row r="100" spans="1:13" ht="198.75" thickBot="1">
      <c r="A100" s="756">
        <v>26</v>
      </c>
      <c r="B100" s="758" t="s">
        <v>1211</v>
      </c>
      <c r="C100" s="163">
        <v>26.1</v>
      </c>
      <c r="D100" s="163" t="s">
        <v>1212</v>
      </c>
      <c r="E100" s="163" t="s">
        <v>942</v>
      </c>
      <c r="F100" s="163" t="s">
        <v>1213</v>
      </c>
      <c r="G100" s="252">
        <v>0</v>
      </c>
      <c r="H100" s="163" t="s">
        <v>1070</v>
      </c>
      <c r="I100" s="163" t="s">
        <v>1214</v>
      </c>
      <c r="J100" s="163" t="s">
        <v>685</v>
      </c>
      <c r="K100" s="206" t="s">
        <v>685</v>
      </c>
      <c r="L100" s="207" t="s">
        <v>685</v>
      </c>
      <c r="M100" s="207" t="s">
        <v>1215</v>
      </c>
    </row>
    <row r="101" spans="1:13" ht="132.75" thickBot="1">
      <c r="A101" s="756"/>
      <c r="B101" s="758"/>
      <c r="C101" s="163">
        <v>26.2</v>
      </c>
      <c r="D101" s="163" t="s">
        <v>1216</v>
      </c>
      <c r="E101" s="163" t="s">
        <v>818</v>
      </c>
      <c r="F101" s="163" t="s">
        <v>1217</v>
      </c>
      <c r="G101" s="163">
        <v>666496</v>
      </c>
      <c r="H101" s="163" t="s">
        <v>1218</v>
      </c>
      <c r="I101" s="163" t="s">
        <v>1214</v>
      </c>
      <c r="J101" s="163" t="s">
        <v>685</v>
      </c>
      <c r="K101" s="206" t="s">
        <v>685</v>
      </c>
      <c r="L101" s="208" t="s">
        <v>1219</v>
      </c>
      <c r="M101" s="207" t="s">
        <v>1215</v>
      </c>
    </row>
    <row r="102" spans="1:13" ht="132.75" thickBot="1">
      <c r="A102" s="756"/>
      <c r="B102" s="758"/>
      <c r="C102" s="163">
        <v>26.3</v>
      </c>
      <c r="D102" s="165" t="s">
        <v>1220</v>
      </c>
      <c r="E102" s="163" t="s">
        <v>818</v>
      </c>
      <c r="F102" s="163" t="s">
        <v>1221</v>
      </c>
      <c r="G102" s="163">
        <v>250000</v>
      </c>
      <c r="H102" s="163"/>
      <c r="I102" s="163" t="s">
        <v>1214</v>
      </c>
      <c r="J102" s="163"/>
      <c r="K102" s="206"/>
      <c r="L102" s="207"/>
      <c r="M102" s="207"/>
    </row>
    <row r="103" spans="1:13" ht="132.75" thickBot="1">
      <c r="A103" s="756"/>
      <c r="B103" s="758"/>
      <c r="C103" s="206">
        <v>26.4</v>
      </c>
      <c r="D103" s="161" t="s">
        <v>1222</v>
      </c>
      <c r="E103" s="163" t="s">
        <v>818</v>
      </c>
      <c r="F103" s="165" t="s">
        <v>1223</v>
      </c>
      <c r="G103" s="163">
        <v>70000</v>
      </c>
      <c r="H103" s="163"/>
      <c r="I103" s="163" t="s">
        <v>1214</v>
      </c>
      <c r="J103" s="163"/>
      <c r="K103" s="206" t="s">
        <v>1224</v>
      </c>
      <c r="L103" s="208"/>
      <c r="M103" s="208" t="s">
        <v>1215</v>
      </c>
    </row>
    <row r="104" spans="1:13" ht="132.75" thickBot="1">
      <c r="A104" s="756"/>
      <c r="B104" s="758"/>
      <c r="C104" s="206">
        <v>26.5</v>
      </c>
      <c r="D104" s="161" t="s">
        <v>1225</v>
      </c>
      <c r="E104" s="163" t="s">
        <v>818</v>
      </c>
      <c r="F104" s="161" t="s">
        <v>1226</v>
      </c>
      <c r="G104" s="163">
        <v>115000</v>
      </c>
      <c r="H104" s="163" t="s">
        <v>1227</v>
      </c>
      <c r="I104" s="163" t="s">
        <v>1214</v>
      </c>
      <c r="J104" s="163" t="s">
        <v>1228</v>
      </c>
      <c r="K104" s="206"/>
      <c r="L104" s="208"/>
      <c r="M104" s="207" t="s">
        <v>1215</v>
      </c>
    </row>
    <row r="105" spans="1:13" ht="132.75" thickBot="1">
      <c r="A105" s="757"/>
      <c r="B105" s="759"/>
      <c r="C105" s="163">
        <v>26.6</v>
      </c>
      <c r="D105" s="161" t="s">
        <v>1229</v>
      </c>
      <c r="E105" s="163" t="s">
        <v>818</v>
      </c>
      <c r="F105" s="161" t="s">
        <v>1230</v>
      </c>
      <c r="G105" s="163">
        <v>20000</v>
      </c>
      <c r="H105" s="163"/>
      <c r="I105" s="163" t="s">
        <v>1214</v>
      </c>
      <c r="J105" s="163"/>
      <c r="K105" s="163"/>
      <c r="L105" s="208" t="s">
        <v>1219</v>
      </c>
      <c r="M105" s="207" t="s">
        <v>1215</v>
      </c>
    </row>
  </sheetData>
  <sheetProtection/>
  <mergeCells count="43">
    <mergeCell ref="A100:A105"/>
    <mergeCell ref="B100:B105"/>
    <mergeCell ref="A84:A86"/>
    <mergeCell ref="B84:B86"/>
    <mergeCell ref="A87:A89"/>
    <mergeCell ref="B87:B89"/>
    <mergeCell ref="B90:B91"/>
    <mergeCell ref="A94:A97"/>
    <mergeCell ref="B94:B98"/>
    <mergeCell ref="A66:A68"/>
    <mergeCell ref="B66:B68"/>
    <mergeCell ref="A69:A70"/>
    <mergeCell ref="A71:A80"/>
    <mergeCell ref="B71:B80"/>
    <mergeCell ref="A81:A83"/>
    <mergeCell ref="B81:B83"/>
    <mergeCell ref="A50:A56"/>
    <mergeCell ref="B50:B56"/>
    <mergeCell ref="A57:A61"/>
    <mergeCell ref="B57:B61"/>
    <mergeCell ref="A62:A65"/>
    <mergeCell ref="B62:B65"/>
    <mergeCell ref="A33:A37"/>
    <mergeCell ref="B33:B37"/>
    <mergeCell ref="A39:A44"/>
    <mergeCell ref="B39:B44"/>
    <mergeCell ref="A45:A47"/>
    <mergeCell ref="B45:B49"/>
    <mergeCell ref="A17:A21"/>
    <mergeCell ref="B17:B21"/>
    <mergeCell ref="A23:A27"/>
    <mergeCell ref="B23:B27"/>
    <mergeCell ref="A28:A32"/>
    <mergeCell ref="B28:B32"/>
    <mergeCell ref="A5:A13"/>
    <mergeCell ref="B5:B13"/>
    <mergeCell ref="A15:A16"/>
    <mergeCell ref="B15:B16"/>
    <mergeCell ref="A1:K1"/>
    <mergeCell ref="A2:K2"/>
    <mergeCell ref="A4:B4"/>
    <mergeCell ref="C4:D4"/>
    <mergeCell ref="A3:K3"/>
  </mergeCell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M17"/>
  <sheetViews>
    <sheetView zoomScalePageLayoutView="0" workbookViewId="0" topLeftCell="A1">
      <selection activeCell="A4" sqref="A4:M4"/>
    </sheetView>
  </sheetViews>
  <sheetFormatPr defaultColWidth="9.140625" defaultRowHeight="15"/>
  <cols>
    <col min="1" max="1" width="7.00390625" style="0" customWidth="1"/>
    <col min="2" max="2" width="15.421875" style="0" customWidth="1"/>
    <col min="3" max="3" width="4.00390625" style="0" customWidth="1"/>
    <col min="4" max="4" width="14.8515625" style="0" customWidth="1"/>
    <col min="5" max="5" width="11.421875" style="0" customWidth="1"/>
    <col min="6" max="6" width="16.28125" style="0" customWidth="1"/>
    <col min="7" max="7" width="11.00390625" style="0" customWidth="1"/>
    <col min="8" max="8" width="13.8515625" style="0" customWidth="1"/>
    <col min="9" max="9" width="14.00390625" style="0" customWidth="1"/>
    <col min="10" max="10" width="12.28125" style="0" customWidth="1"/>
    <col min="11" max="11" width="12.7109375" style="0" customWidth="1"/>
    <col min="12" max="12" width="11.57421875" style="0" customWidth="1"/>
  </cols>
  <sheetData>
    <row r="1" spans="1:13" ht="21">
      <c r="A1" s="740" t="s">
        <v>83</v>
      </c>
      <c r="B1" s="740"/>
      <c r="C1" s="740"/>
      <c r="D1" s="740"/>
      <c r="E1" s="740"/>
      <c r="F1" s="740"/>
      <c r="G1" s="740"/>
      <c r="H1" s="740"/>
      <c r="I1" s="740"/>
      <c r="J1" s="740"/>
      <c r="K1" s="741"/>
      <c r="L1" s="154"/>
      <c r="M1" s="154"/>
    </row>
    <row r="2" spans="1:13" ht="18.75">
      <c r="A2" s="742" t="s">
        <v>73</v>
      </c>
      <c r="B2" s="742"/>
      <c r="C2" s="742"/>
      <c r="D2" s="742"/>
      <c r="E2" s="742"/>
      <c r="F2" s="742"/>
      <c r="G2" s="742"/>
      <c r="H2" s="742"/>
      <c r="I2" s="742"/>
      <c r="J2" s="742"/>
      <c r="K2" s="743"/>
      <c r="L2" s="155"/>
      <c r="M2" s="155"/>
    </row>
    <row r="3" spans="1:13" ht="19.5" customHeight="1" thickBot="1">
      <c r="A3" s="852" t="s">
        <v>2488</v>
      </c>
      <c r="B3" s="798"/>
      <c r="C3" s="798"/>
      <c r="D3" s="798"/>
      <c r="E3" s="798"/>
      <c r="F3" s="798"/>
      <c r="G3" s="798"/>
      <c r="H3" s="798"/>
      <c r="I3" s="798"/>
      <c r="J3" s="798"/>
      <c r="K3" s="799"/>
      <c r="L3" s="156"/>
      <c r="M3" s="156"/>
    </row>
    <row r="4" spans="1:13" ht="105.75" thickBot="1">
      <c r="A4" s="914" t="s">
        <v>40</v>
      </c>
      <c r="B4" s="915"/>
      <c r="C4" s="914" t="s">
        <v>1</v>
      </c>
      <c r="D4" s="916"/>
      <c r="E4" s="494" t="s">
        <v>2</v>
      </c>
      <c r="F4" s="494" t="s">
        <v>41</v>
      </c>
      <c r="G4" s="6" t="s">
        <v>42</v>
      </c>
      <c r="H4" s="6" t="s">
        <v>43</v>
      </c>
      <c r="I4" s="6" t="s">
        <v>84</v>
      </c>
      <c r="J4" s="6" t="s">
        <v>82</v>
      </c>
      <c r="K4" s="10" t="s">
        <v>85</v>
      </c>
      <c r="L4" s="14" t="s">
        <v>86</v>
      </c>
      <c r="M4" s="6" t="s">
        <v>71</v>
      </c>
    </row>
    <row r="5" spans="1:13" ht="347.25" thickBot="1">
      <c r="A5" s="762">
        <v>1</v>
      </c>
      <c r="B5" s="767" t="s">
        <v>2489</v>
      </c>
      <c r="C5" s="2">
        <v>1.1</v>
      </c>
      <c r="D5" s="2" t="s">
        <v>2490</v>
      </c>
      <c r="E5" s="2" t="s">
        <v>232</v>
      </c>
      <c r="F5" s="2" t="s">
        <v>2491</v>
      </c>
      <c r="G5" s="486">
        <v>7000</v>
      </c>
      <c r="H5" s="2" t="s">
        <v>2492</v>
      </c>
      <c r="I5" s="2" t="s">
        <v>2493</v>
      </c>
      <c r="J5" s="2" t="s">
        <v>2494</v>
      </c>
      <c r="K5" s="487" t="s">
        <v>2495</v>
      </c>
      <c r="L5" s="1"/>
      <c r="M5" s="373" t="s">
        <v>2496</v>
      </c>
    </row>
    <row r="6" spans="1:13" ht="396.75" thickBot="1">
      <c r="A6" s="762"/>
      <c r="B6" s="767"/>
      <c r="C6" s="2">
        <v>1.2</v>
      </c>
      <c r="D6" s="2" t="s">
        <v>2497</v>
      </c>
      <c r="E6" s="2" t="s">
        <v>232</v>
      </c>
      <c r="F6" s="2" t="s">
        <v>2498</v>
      </c>
      <c r="G6" s="486">
        <v>5000</v>
      </c>
      <c r="H6" s="2" t="s">
        <v>2435</v>
      </c>
      <c r="I6" s="2" t="s">
        <v>2499</v>
      </c>
      <c r="J6" s="5"/>
      <c r="K6" s="1"/>
      <c r="L6" s="1"/>
      <c r="M6" s="373" t="s">
        <v>2500</v>
      </c>
    </row>
    <row r="7" spans="1:13" ht="409.5" thickBot="1">
      <c r="A7" s="762"/>
      <c r="B7" s="767"/>
      <c r="C7" s="2">
        <v>1.3</v>
      </c>
      <c r="D7" s="4" t="s">
        <v>2501</v>
      </c>
      <c r="E7" s="2" t="s">
        <v>232</v>
      </c>
      <c r="F7" s="2" t="s">
        <v>2502</v>
      </c>
      <c r="G7" s="486">
        <v>30000</v>
      </c>
      <c r="H7" s="2" t="s">
        <v>2503</v>
      </c>
      <c r="I7" s="2" t="s">
        <v>2504</v>
      </c>
      <c r="J7" s="2"/>
      <c r="K7" s="5"/>
      <c r="L7" s="1"/>
      <c r="M7" s="1"/>
    </row>
    <row r="8" spans="1:13" ht="409.5" thickBot="1">
      <c r="A8" s="762"/>
      <c r="B8" s="767"/>
      <c r="C8" s="5">
        <v>1.4</v>
      </c>
      <c r="D8" s="1" t="s">
        <v>2505</v>
      </c>
      <c r="E8" s="2" t="s">
        <v>232</v>
      </c>
      <c r="F8" s="2" t="s">
        <v>2506</v>
      </c>
      <c r="G8" s="486">
        <v>3000</v>
      </c>
      <c r="H8" s="2" t="s">
        <v>2507</v>
      </c>
      <c r="I8" s="2" t="s">
        <v>2508</v>
      </c>
      <c r="J8" s="2"/>
      <c r="K8" s="5"/>
      <c r="L8" s="1"/>
      <c r="M8" s="254" t="s">
        <v>2509</v>
      </c>
    </row>
    <row r="9" spans="1:13" ht="248.25" thickBot="1">
      <c r="A9" s="762">
        <v>2</v>
      </c>
      <c r="B9" s="865" t="s">
        <v>2510</v>
      </c>
      <c r="C9" s="2">
        <v>2.1</v>
      </c>
      <c r="D9" s="2" t="s">
        <v>2511</v>
      </c>
      <c r="E9" s="1" t="s">
        <v>2512</v>
      </c>
      <c r="F9" s="2" t="s">
        <v>2513</v>
      </c>
      <c r="G9" s="486">
        <v>3000</v>
      </c>
      <c r="H9" s="2" t="s">
        <v>2514</v>
      </c>
      <c r="I9" s="2" t="s">
        <v>2515</v>
      </c>
      <c r="J9" s="2"/>
      <c r="K9" s="5"/>
      <c r="L9" s="1" t="s">
        <v>1502</v>
      </c>
      <c r="M9" s="1"/>
    </row>
    <row r="10" spans="1:13" ht="165.75" thickBot="1">
      <c r="A10" s="762"/>
      <c r="B10" s="767"/>
      <c r="C10" s="2">
        <v>2.2</v>
      </c>
      <c r="D10" s="2" t="s">
        <v>2516</v>
      </c>
      <c r="E10" s="1" t="s">
        <v>2517</v>
      </c>
      <c r="F10" s="2" t="s">
        <v>2518</v>
      </c>
      <c r="G10" s="486">
        <v>5000</v>
      </c>
      <c r="H10" s="2" t="s">
        <v>2519</v>
      </c>
      <c r="I10" s="2" t="s">
        <v>2515</v>
      </c>
      <c r="J10" s="2"/>
      <c r="K10" s="5"/>
      <c r="L10" s="1"/>
      <c r="M10" s="373" t="s">
        <v>2520</v>
      </c>
    </row>
    <row r="11" spans="1:13" ht="264.75" thickBot="1">
      <c r="A11" s="762"/>
      <c r="B11" s="767"/>
      <c r="C11" s="2">
        <v>2.3</v>
      </c>
      <c r="D11" s="2" t="s">
        <v>2521</v>
      </c>
      <c r="E11" s="1" t="s">
        <v>2481</v>
      </c>
      <c r="F11" s="2" t="s">
        <v>2522</v>
      </c>
      <c r="G11" s="486">
        <v>2000</v>
      </c>
      <c r="H11" s="2" t="s">
        <v>2523</v>
      </c>
      <c r="I11" s="2" t="s">
        <v>2524</v>
      </c>
      <c r="J11" s="2"/>
      <c r="K11" s="5"/>
      <c r="L11" s="1"/>
      <c r="M11" s="1"/>
    </row>
    <row r="12" spans="1:13" ht="165.75" thickBot="1">
      <c r="A12" s="762"/>
      <c r="B12" s="767"/>
      <c r="C12" s="2">
        <v>2.4</v>
      </c>
      <c r="D12" s="2" t="s">
        <v>2525</v>
      </c>
      <c r="E12" s="1" t="s">
        <v>174</v>
      </c>
      <c r="F12" s="2" t="s">
        <v>2526</v>
      </c>
      <c r="G12" s="486">
        <v>5000</v>
      </c>
      <c r="H12" s="4" t="s">
        <v>2527</v>
      </c>
      <c r="I12" s="2" t="s">
        <v>2515</v>
      </c>
      <c r="J12" s="2"/>
      <c r="K12" s="5"/>
      <c r="L12" s="1"/>
      <c r="M12" s="373" t="s">
        <v>2528</v>
      </c>
    </row>
    <row r="13" spans="1:13" ht="132.75" thickBot="1">
      <c r="A13" s="762"/>
      <c r="B13" s="864"/>
      <c r="C13" s="392">
        <v>2.5</v>
      </c>
      <c r="D13" s="1" t="s">
        <v>2529</v>
      </c>
      <c r="E13" s="1" t="s">
        <v>2530</v>
      </c>
      <c r="F13" s="5" t="s">
        <v>2531</v>
      </c>
      <c r="G13" s="488">
        <v>200</v>
      </c>
      <c r="H13" s="2" t="s">
        <v>2532</v>
      </c>
      <c r="I13" s="260" t="s">
        <v>2533</v>
      </c>
      <c r="J13" s="489"/>
      <c r="K13" s="489"/>
      <c r="L13" s="489"/>
      <c r="M13" s="490"/>
    </row>
    <row r="14" spans="1:13" ht="409.5" thickBot="1">
      <c r="A14" s="917">
        <v>3</v>
      </c>
      <c r="B14" s="911" t="s">
        <v>2534</v>
      </c>
      <c r="C14" s="491">
        <v>3.1</v>
      </c>
      <c r="D14" s="2" t="s">
        <v>2535</v>
      </c>
      <c r="E14" s="2" t="s">
        <v>232</v>
      </c>
      <c r="F14" s="2" t="s">
        <v>2536</v>
      </c>
      <c r="G14" s="486">
        <v>5000</v>
      </c>
      <c r="H14" s="2" t="s">
        <v>2537</v>
      </c>
      <c r="I14" s="2" t="s">
        <v>2538</v>
      </c>
      <c r="J14" s="2"/>
      <c r="K14" s="5"/>
      <c r="L14" s="264"/>
      <c r="M14" s="492" t="s">
        <v>2539</v>
      </c>
    </row>
    <row r="15" spans="1:13" ht="409.5" thickBot="1">
      <c r="A15" s="918"/>
      <c r="B15" s="912"/>
      <c r="C15" s="491">
        <v>3.2</v>
      </c>
      <c r="D15" s="2" t="s">
        <v>2540</v>
      </c>
      <c r="E15" s="2" t="s">
        <v>232</v>
      </c>
      <c r="F15" s="2" t="s">
        <v>2541</v>
      </c>
      <c r="G15" s="486">
        <v>30000</v>
      </c>
      <c r="H15" s="2" t="s">
        <v>2503</v>
      </c>
      <c r="I15" s="2" t="s">
        <v>2542</v>
      </c>
      <c r="J15" s="2"/>
      <c r="K15" s="5"/>
      <c r="L15" s="1"/>
      <c r="M15" s="373" t="s">
        <v>2539</v>
      </c>
    </row>
    <row r="16" spans="1:13" ht="281.25" thickBot="1">
      <c r="A16" s="918"/>
      <c r="B16" s="912"/>
      <c r="C16" s="264">
        <v>3.3</v>
      </c>
      <c r="D16" s="2" t="s">
        <v>2543</v>
      </c>
      <c r="E16" s="2" t="s">
        <v>232</v>
      </c>
      <c r="F16" s="2" t="s">
        <v>2544</v>
      </c>
      <c r="G16" s="486">
        <v>3000</v>
      </c>
      <c r="H16" s="2"/>
      <c r="I16" s="2" t="s">
        <v>2545</v>
      </c>
      <c r="J16" s="2"/>
      <c r="K16" s="5"/>
      <c r="L16" s="1"/>
      <c r="M16" s="373" t="s">
        <v>2539</v>
      </c>
    </row>
    <row r="17" spans="1:13" ht="281.25" thickBot="1">
      <c r="A17" s="919"/>
      <c r="B17" s="913"/>
      <c r="C17" s="1">
        <v>3.4</v>
      </c>
      <c r="D17" s="2" t="s">
        <v>2546</v>
      </c>
      <c r="E17" s="2" t="s">
        <v>2547</v>
      </c>
      <c r="F17" s="2" t="s">
        <v>2548</v>
      </c>
      <c r="G17" s="486">
        <v>3000</v>
      </c>
      <c r="H17" s="2" t="s">
        <v>2549</v>
      </c>
      <c r="I17" s="2"/>
      <c r="J17" s="2"/>
      <c r="K17" s="5"/>
      <c r="L17" s="1"/>
      <c r="M17" s="493" t="s">
        <v>2539</v>
      </c>
    </row>
  </sheetData>
  <sheetProtection/>
  <mergeCells count="11">
    <mergeCell ref="A9:A13"/>
    <mergeCell ref="A14:A17"/>
    <mergeCell ref="B5:B8"/>
    <mergeCell ref="B9:B13"/>
    <mergeCell ref="B14:B17"/>
    <mergeCell ref="A1:K1"/>
    <mergeCell ref="A2:K2"/>
    <mergeCell ref="A4:B4"/>
    <mergeCell ref="C4:D4"/>
    <mergeCell ref="A3:K3"/>
    <mergeCell ref="A5:A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M17"/>
  <sheetViews>
    <sheetView zoomScalePageLayoutView="0" workbookViewId="0" topLeftCell="A1">
      <selection activeCell="A2" sqref="A2:K2"/>
    </sheetView>
  </sheetViews>
  <sheetFormatPr defaultColWidth="9.140625" defaultRowHeight="15"/>
  <cols>
    <col min="1" max="1" width="7.7109375" style="0" customWidth="1"/>
    <col min="2" max="2" width="17.7109375" style="0" customWidth="1"/>
    <col min="3" max="3" width="5.421875" style="0" customWidth="1"/>
    <col min="4" max="4" width="16.00390625" style="0" customWidth="1"/>
    <col min="5" max="5" width="12.57421875" style="0" customWidth="1"/>
    <col min="6" max="6" width="15.00390625" style="0" customWidth="1"/>
    <col min="7" max="7" width="12.421875" style="0" customWidth="1"/>
    <col min="8" max="8" width="14.421875" style="0" customWidth="1"/>
    <col min="9" max="9" width="12.00390625" style="0" customWidth="1"/>
    <col min="10" max="10" width="11.421875" style="0" customWidth="1"/>
    <col min="11" max="11" width="12.7109375" style="0" customWidth="1"/>
    <col min="12" max="12" width="11.57421875" style="0" customWidth="1"/>
    <col min="13" max="13" width="12.8515625" style="0" customWidth="1"/>
  </cols>
  <sheetData>
    <row r="1" spans="1:13" ht="18.75">
      <c r="A1" s="771" t="s">
        <v>73</v>
      </c>
      <c r="B1" s="771"/>
      <c r="C1" s="771"/>
      <c r="D1" s="771"/>
      <c r="E1" s="771"/>
      <c r="F1" s="771"/>
      <c r="G1" s="771"/>
      <c r="H1" s="771"/>
      <c r="I1" s="771"/>
      <c r="J1" s="771"/>
      <c r="K1" s="772"/>
      <c r="L1" s="8"/>
      <c r="M1" s="527"/>
    </row>
    <row r="2" spans="1:13" ht="19.5" customHeight="1" thickBot="1">
      <c r="A2" s="774" t="s">
        <v>2736</v>
      </c>
      <c r="B2" s="775"/>
      <c r="C2" s="775"/>
      <c r="D2" s="775"/>
      <c r="E2" s="775"/>
      <c r="F2" s="775"/>
      <c r="G2" s="775"/>
      <c r="H2" s="775"/>
      <c r="I2" s="775"/>
      <c r="J2" s="775"/>
      <c r="K2" s="776"/>
      <c r="L2" s="9"/>
      <c r="M2" s="528"/>
    </row>
    <row r="3" spans="1:13" ht="75.75" thickBot="1">
      <c r="A3" s="914" t="s">
        <v>40</v>
      </c>
      <c r="B3" s="915"/>
      <c r="C3" s="914" t="s">
        <v>1</v>
      </c>
      <c r="D3" s="916"/>
      <c r="E3" s="494" t="s">
        <v>2</v>
      </c>
      <c r="F3" s="494" t="s">
        <v>41</v>
      </c>
      <c r="G3" s="6" t="s">
        <v>42</v>
      </c>
      <c r="H3" s="6" t="s">
        <v>43</v>
      </c>
      <c r="I3" s="6" t="s">
        <v>84</v>
      </c>
      <c r="J3" s="6" t="s">
        <v>82</v>
      </c>
      <c r="K3" s="10" t="s">
        <v>85</v>
      </c>
      <c r="L3" s="14" t="s">
        <v>86</v>
      </c>
      <c r="M3" s="6" t="s">
        <v>71</v>
      </c>
    </row>
    <row r="4" spans="1:13" ht="270">
      <c r="A4" s="922">
        <v>1</v>
      </c>
      <c r="B4" s="924" t="s">
        <v>2737</v>
      </c>
      <c r="C4" s="525">
        <v>1.1</v>
      </c>
      <c r="D4" s="525" t="s">
        <v>2738</v>
      </c>
      <c r="E4" s="530" t="s">
        <v>1074</v>
      </c>
      <c r="F4" s="525" t="s">
        <v>2739</v>
      </c>
      <c r="G4" s="531">
        <v>86520</v>
      </c>
      <c r="H4" s="532" t="s">
        <v>2740</v>
      </c>
      <c r="I4" s="525" t="s">
        <v>2732</v>
      </c>
      <c r="J4" s="526" t="s">
        <v>2733</v>
      </c>
      <c r="K4" s="525"/>
      <c r="L4" s="527"/>
      <c r="M4" s="525" t="s">
        <v>2741</v>
      </c>
    </row>
    <row r="5" spans="1:13" ht="405">
      <c r="A5" s="922"/>
      <c r="B5" s="924"/>
      <c r="C5" s="529">
        <v>1.2</v>
      </c>
      <c r="D5" s="525" t="s">
        <v>2742</v>
      </c>
      <c r="E5" s="530" t="s">
        <v>1074</v>
      </c>
      <c r="F5" s="525" t="s">
        <v>2743</v>
      </c>
      <c r="G5" s="533">
        <v>104202.5</v>
      </c>
      <c r="H5" s="534" t="s">
        <v>2744</v>
      </c>
      <c r="I5" s="535" t="s">
        <v>2732</v>
      </c>
      <c r="J5" s="526" t="s">
        <v>2733</v>
      </c>
      <c r="K5" s="525"/>
      <c r="L5" s="527"/>
      <c r="M5" s="532" t="s">
        <v>2734</v>
      </c>
    </row>
    <row r="6" spans="1:13" ht="409.5">
      <c r="A6" s="922"/>
      <c r="B6" s="924"/>
      <c r="C6" s="525">
        <v>1.3</v>
      </c>
      <c r="D6" s="525" t="s">
        <v>2745</v>
      </c>
      <c r="E6" s="526" t="s">
        <v>1074</v>
      </c>
      <c r="F6" s="536" t="s">
        <v>2746</v>
      </c>
      <c r="G6" s="537">
        <v>32031</v>
      </c>
      <c r="H6" s="538" t="s">
        <v>2747</v>
      </c>
      <c r="I6" s="525" t="s">
        <v>2732</v>
      </c>
      <c r="J6" s="526" t="s">
        <v>2733</v>
      </c>
      <c r="K6" s="525"/>
      <c r="L6" s="527"/>
      <c r="M6" s="525" t="s">
        <v>2734</v>
      </c>
    </row>
    <row r="7" spans="1:13" ht="351.75" thickBot="1">
      <c r="A7" s="923"/>
      <c r="B7" s="924"/>
      <c r="C7" s="525">
        <v>1.4</v>
      </c>
      <c r="D7" s="525" t="s">
        <v>2748</v>
      </c>
      <c r="E7" s="530" t="s">
        <v>1074</v>
      </c>
      <c r="F7" s="525" t="s">
        <v>2749</v>
      </c>
      <c r="G7" s="539">
        <v>67000</v>
      </c>
      <c r="H7" s="525" t="s">
        <v>2750</v>
      </c>
      <c r="I7" s="525" t="s">
        <v>2732</v>
      </c>
      <c r="J7" s="526" t="s">
        <v>2733</v>
      </c>
      <c r="K7" s="525"/>
      <c r="L7" s="527"/>
      <c r="M7" s="532" t="s">
        <v>2734</v>
      </c>
    </row>
    <row r="8" spans="1:13" ht="409.5">
      <c r="A8" s="920">
        <v>2</v>
      </c>
      <c r="B8" s="921" t="s">
        <v>2751</v>
      </c>
      <c r="C8" s="18">
        <v>2.1</v>
      </c>
      <c r="D8" s="525" t="s">
        <v>2752</v>
      </c>
      <c r="E8" s="530" t="s">
        <v>1074</v>
      </c>
      <c r="F8" s="540" t="s">
        <v>2753</v>
      </c>
      <c r="G8" s="541">
        <v>235800</v>
      </c>
      <c r="H8" s="525" t="s">
        <v>2754</v>
      </c>
      <c r="I8" s="18"/>
      <c r="J8" s="525"/>
      <c r="K8" s="18" t="s">
        <v>2755</v>
      </c>
      <c r="L8" s="45"/>
      <c r="M8" s="532" t="s">
        <v>2734</v>
      </c>
    </row>
    <row r="9" spans="1:13" ht="409.5">
      <c r="A9" s="920"/>
      <c r="B9" s="921"/>
      <c r="C9" s="18">
        <v>2.2</v>
      </c>
      <c r="D9" s="532" t="s">
        <v>2756</v>
      </c>
      <c r="E9" s="530" t="s">
        <v>1074</v>
      </c>
      <c r="F9" s="542" t="s">
        <v>2757</v>
      </c>
      <c r="G9" s="541">
        <v>125000</v>
      </c>
      <c r="H9" s="532" t="s">
        <v>2758</v>
      </c>
      <c r="I9" s="543"/>
      <c r="J9" s="525"/>
      <c r="K9" s="18"/>
      <c r="L9" s="45"/>
      <c r="M9" s="532" t="s">
        <v>2734</v>
      </c>
    </row>
    <row r="10" spans="1:13" ht="409.5">
      <c r="A10" s="920"/>
      <c r="B10" s="921"/>
      <c r="C10" s="18">
        <v>2.3</v>
      </c>
      <c r="D10" s="532" t="s">
        <v>2759</v>
      </c>
      <c r="E10" s="530" t="s">
        <v>1074</v>
      </c>
      <c r="F10" s="532" t="s">
        <v>2760</v>
      </c>
      <c r="G10" s="544">
        <v>57000</v>
      </c>
      <c r="H10" s="535" t="s">
        <v>2761</v>
      </c>
      <c r="I10" s="535"/>
      <c r="J10" s="545"/>
      <c r="K10" s="545"/>
      <c r="L10" s="545"/>
      <c r="M10" s="532" t="s">
        <v>2734</v>
      </c>
    </row>
    <row r="11" spans="1:13" ht="202.5">
      <c r="A11" s="920"/>
      <c r="B11" s="921"/>
      <c r="C11" s="18">
        <v>2.4</v>
      </c>
      <c r="D11" s="525" t="s">
        <v>2762</v>
      </c>
      <c r="E11" s="530" t="s">
        <v>2763</v>
      </c>
      <c r="F11" s="546" t="s">
        <v>2764</v>
      </c>
      <c r="G11" s="547">
        <v>5000</v>
      </c>
      <c r="H11" s="525" t="s">
        <v>2765</v>
      </c>
      <c r="I11" s="525"/>
      <c r="J11" s="525"/>
      <c r="K11" s="18"/>
      <c r="L11" s="45"/>
      <c r="M11" s="532" t="s">
        <v>2734</v>
      </c>
    </row>
    <row r="12" spans="1:13" ht="409.5">
      <c r="A12" s="920">
        <v>3</v>
      </c>
      <c r="B12" s="921" t="s">
        <v>2766</v>
      </c>
      <c r="C12" s="18">
        <v>3.1</v>
      </c>
      <c r="D12" s="525" t="s">
        <v>2767</v>
      </c>
      <c r="E12" s="530" t="s">
        <v>2768</v>
      </c>
      <c r="F12" s="540" t="s">
        <v>2769</v>
      </c>
      <c r="G12" s="541">
        <v>16000</v>
      </c>
      <c r="H12" s="525" t="s">
        <v>2770</v>
      </c>
      <c r="I12" s="18"/>
      <c r="J12" s="525"/>
      <c r="K12" s="18"/>
      <c r="L12" s="45"/>
      <c r="M12" s="532" t="s">
        <v>2734</v>
      </c>
    </row>
    <row r="13" spans="1:13" ht="162">
      <c r="A13" s="920"/>
      <c r="B13" s="921"/>
      <c r="C13" s="18">
        <v>3.2</v>
      </c>
      <c r="D13" s="525" t="s">
        <v>2771</v>
      </c>
      <c r="E13" s="449" t="s">
        <v>2772</v>
      </c>
      <c r="F13" s="525" t="s">
        <v>2773</v>
      </c>
      <c r="G13" s="548">
        <v>12290</v>
      </c>
      <c r="H13" s="18" t="s">
        <v>2774</v>
      </c>
      <c r="I13" s="18"/>
      <c r="J13" s="18"/>
      <c r="K13" s="18"/>
      <c r="L13" s="45"/>
      <c r="M13" s="532" t="s">
        <v>2734</v>
      </c>
    </row>
    <row r="14" spans="1:13" ht="162">
      <c r="A14" s="920"/>
      <c r="B14" s="921"/>
      <c r="C14" s="18">
        <v>3.3</v>
      </c>
      <c r="D14" s="525" t="s">
        <v>2775</v>
      </c>
      <c r="E14" s="449" t="s">
        <v>2394</v>
      </c>
      <c r="F14" s="525" t="s">
        <v>2776</v>
      </c>
      <c r="G14" s="548">
        <v>10000</v>
      </c>
      <c r="H14" s="525" t="s">
        <v>2777</v>
      </c>
      <c r="I14" s="18"/>
      <c r="J14" s="18"/>
      <c r="K14" s="18"/>
      <c r="L14" s="45"/>
      <c r="M14" s="532" t="s">
        <v>2734</v>
      </c>
    </row>
    <row r="15" spans="1:13" ht="409.5">
      <c r="A15" s="920"/>
      <c r="B15" s="921"/>
      <c r="C15" s="549">
        <v>3.4</v>
      </c>
      <c r="D15" s="525" t="s">
        <v>2778</v>
      </c>
      <c r="E15" s="530" t="s">
        <v>1074</v>
      </c>
      <c r="F15" s="540" t="s">
        <v>2779</v>
      </c>
      <c r="G15" s="548">
        <v>8500</v>
      </c>
      <c r="H15" s="45"/>
      <c r="I15" s="18"/>
      <c r="J15" s="525"/>
      <c r="K15" s="18"/>
      <c r="L15" s="45"/>
      <c r="M15" s="532" t="s">
        <v>2734</v>
      </c>
    </row>
    <row r="16" spans="1:13" ht="283.5">
      <c r="A16" s="920"/>
      <c r="B16" s="921"/>
      <c r="C16" s="18">
        <v>3.5</v>
      </c>
      <c r="D16" s="525" t="s">
        <v>2780</v>
      </c>
      <c r="E16" s="530" t="s">
        <v>1074</v>
      </c>
      <c r="F16" s="540" t="s">
        <v>2781</v>
      </c>
      <c r="G16" s="547">
        <v>62284.2</v>
      </c>
      <c r="H16" s="525" t="s">
        <v>2782</v>
      </c>
      <c r="I16" s="18"/>
      <c r="J16" s="18"/>
      <c r="K16" s="18"/>
      <c r="L16" s="45"/>
      <c r="M16" s="532" t="s">
        <v>2734</v>
      </c>
    </row>
    <row r="17" spans="1:13" ht="202.5">
      <c r="A17" s="920"/>
      <c r="B17" s="921"/>
      <c r="C17" s="18">
        <v>3.6</v>
      </c>
      <c r="D17" s="525" t="s">
        <v>2783</v>
      </c>
      <c r="E17" s="530" t="s">
        <v>2772</v>
      </c>
      <c r="F17" s="525" t="s">
        <v>2784</v>
      </c>
      <c r="G17" s="544">
        <v>30000</v>
      </c>
      <c r="H17" s="525" t="s">
        <v>2785</v>
      </c>
      <c r="I17" s="525"/>
      <c r="J17" s="525"/>
      <c r="K17" s="525"/>
      <c r="L17" s="545"/>
      <c r="M17" s="532" t="s">
        <v>2734</v>
      </c>
    </row>
  </sheetData>
  <sheetProtection/>
  <mergeCells count="10">
    <mergeCell ref="A8:A11"/>
    <mergeCell ref="B8:B11"/>
    <mergeCell ref="A12:A17"/>
    <mergeCell ref="B12:B17"/>
    <mergeCell ref="A2:K2"/>
    <mergeCell ref="A1:K1"/>
    <mergeCell ref="A3:B3"/>
    <mergeCell ref="C3:D3"/>
    <mergeCell ref="A4:A7"/>
    <mergeCell ref="B4:B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M18"/>
  <sheetViews>
    <sheetView zoomScalePageLayoutView="0" workbookViewId="0" topLeftCell="A1">
      <selection activeCell="A3" sqref="A3:K3"/>
    </sheetView>
  </sheetViews>
  <sheetFormatPr defaultColWidth="9.140625" defaultRowHeight="15"/>
  <cols>
    <col min="1" max="1" width="5.00390625" style="0" customWidth="1"/>
    <col min="2" max="2" width="22.7109375" style="0" customWidth="1"/>
    <col min="3" max="3" width="5.57421875" style="0" customWidth="1"/>
    <col min="4" max="4" width="18.28125" style="0" customWidth="1"/>
    <col min="6" max="6" width="14.57421875" style="0" customWidth="1"/>
  </cols>
  <sheetData>
    <row r="1" spans="1:13" ht="21">
      <c r="A1" s="769" t="s">
        <v>83</v>
      </c>
      <c r="B1" s="769"/>
      <c r="C1" s="769"/>
      <c r="D1" s="769"/>
      <c r="E1" s="769"/>
      <c r="F1" s="769"/>
      <c r="G1" s="769"/>
      <c r="H1" s="769"/>
      <c r="I1" s="769"/>
      <c r="J1" s="769"/>
      <c r="K1" s="770"/>
      <c r="L1" s="282"/>
      <c r="M1" s="282"/>
    </row>
    <row r="2" spans="1:13" ht="18.75">
      <c r="A2" s="829" t="s">
        <v>73</v>
      </c>
      <c r="B2" s="829"/>
      <c r="C2" s="829"/>
      <c r="D2" s="829"/>
      <c r="E2" s="829"/>
      <c r="F2" s="829"/>
      <c r="G2" s="829"/>
      <c r="H2" s="829"/>
      <c r="I2" s="829"/>
      <c r="J2" s="829"/>
      <c r="K2" s="831"/>
      <c r="L2" s="283"/>
      <c r="M2" s="283"/>
    </row>
    <row r="3" spans="1:13" ht="19.5" customHeight="1" thickBot="1">
      <c r="A3" s="774" t="s">
        <v>1327</v>
      </c>
      <c r="B3" s="775"/>
      <c r="C3" s="775"/>
      <c r="D3" s="775"/>
      <c r="E3" s="775"/>
      <c r="F3" s="775"/>
      <c r="G3" s="775"/>
      <c r="H3" s="775"/>
      <c r="I3" s="775"/>
      <c r="J3" s="775"/>
      <c r="K3" s="776"/>
      <c r="L3" s="284"/>
      <c r="M3" s="284"/>
    </row>
    <row r="4" spans="1:13" ht="105.75" thickBot="1">
      <c r="A4" s="773" t="str">
        <f>'[1]Tabela A'!B3</f>
        <v>Objektivi </v>
      </c>
      <c r="B4" s="773"/>
      <c r="C4" s="773" t="str">
        <f>'[1]Tabela A'!D3</f>
        <v>Aktivitetet </v>
      </c>
      <c r="D4" s="773"/>
      <c r="E4" s="6" t="str">
        <f>'[1]Tabela A'!F3</f>
        <v>Afati Kohor </v>
      </c>
      <c r="F4" s="6" t="str">
        <f>'[1]Tabela A'!G3</f>
        <v>Treguesi i matjes</v>
      </c>
      <c r="G4" s="6" t="str">
        <f>'[1]Tabela A'!H3</f>
        <v>Kosto finaciare</v>
      </c>
      <c r="H4" s="6" t="str">
        <f>'[1]Tabela A'!I3</f>
        <v>Institucionet e përfshira</v>
      </c>
      <c r="I4" s="6" t="s">
        <v>84</v>
      </c>
      <c r="J4" s="121" t="s">
        <v>82</v>
      </c>
      <c r="K4" s="10" t="s">
        <v>85</v>
      </c>
      <c r="L4" s="14" t="s">
        <v>86</v>
      </c>
      <c r="M4" s="6" t="s">
        <v>71</v>
      </c>
    </row>
    <row r="5" spans="1:13" ht="182.25" thickBot="1">
      <c r="A5" s="762">
        <v>1</v>
      </c>
      <c r="B5" s="826" t="s">
        <v>1328</v>
      </c>
      <c r="C5" s="2">
        <v>1.1</v>
      </c>
      <c r="D5" s="2" t="s">
        <v>1329</v>
      </c>
      <c r="E5" s="2" t="s">
        <v>1330</v>
      </c>
      <c r="F5" s="2" t="s">
        <v>1331</v>
      </c>
      <c r="G5" s="258">
        <v>8000</v>
      </c>
      <c r="H5" s="18" t="s">
        <v>1332</v>
      </c>
      <c r="I5" s="18" t="s">
        <v>1333</v>
      </c>
      <c r="J5" s="18"/>
      <c r="K5" s="5"/>
      <c r="L5" s="1"/>
      <c r="M5" s="2" t="s">
        <v>1334</v>
      </c>
    </row>
    <row r="6" spans="1:13" ht="215.25" thickBot="1">
      <c r="A6" s="762"/>
      <c r="B6" s="827"/>
      <c r="C6" s="5">
        <v>1.2</v>
      </c>
      <c r="D6" s="259" t="s">
        <v>1335</v>
      </c>
      <c r="E6" s="260" t="s">
        <v>1336</v>
      </c>
      <c r="F6" s="261" t="s">
        <v>1337</v>
      </c>
      <c r="G6" s="262">
        <v>3000</v>
      </c>
      <c r="H6" s="259" t="s">
        <v>1338</v>
      </c>
      <c r="I6" s="263" t="s">
        <v>1333</v>
      </c>
      <c r="J6" s="285"/>
      <c r="K6" s="260"/>
      <c r="L6" s="260"/>
      <c r="M6" s="4" t="s">
        <v>1334</v>
      </c>
    </row>
    <row r="7" spans="1:13" ht="149.25" thickBot="1">
      <c r="A7" s="762"/>
      <c r="B7" s="827"/>
      <c r="C7" s="5">
        <v>1.3</v>
      </c>
      <c r="D7" s="264" t="s">
        <v>1339</v>
      </c>
      <c r="E7" s="265" t="s">
        <v>1125</v>
      </c>
      <c r="F7" s="266" t="s">
        <v>1340</v>
      </c>
      <c r="G7" s="267">
        <v>0</v>
      </c>
      <c r="H7" s="267" t="s">
        <v>1341</v>
      </c>
      <c r="I7" s="268" t="s">
        <v>1342</v>
      </c>
      <c r="J7" s="269"/>
      <c r="K7" s="5"/>
      <c r="L7" s="17"/>
      <c r="M7" s="1" t="s">
        <v>1334</v>
      </c>
    </row>
    <row r="8" spans="1:13" ht="281.25" thickBot="1">
      <c r="A8" s="762"/>
      <c r="B8" s="827"/>
      <c r="C8" s="5">
        <v>1.4</v>
      </c>
      <c r="D8" s="270" t="s">
        <v>1343</v>
      </c>
      <c r="E8" s="271" t="s">
        <v>1344</v>
      </c>
      <c r="F8" s="270" t="s">
        <v>1345</v>
      </c>
      <c r="G8" s="272">
        <v>10000</v>
      </c>
      <c r="H8" s="270" t="s">
        <v>264</v>
      </c>
      <c r="I8" s="270" t="s">
        <v>1346</v>
      </c>
      <c r="J8" s="4"/>
      <c r="K8" s="74"/>
      <c r="L8" s="1"/>
      <c r="M8" s="2" t="s">
        <v>1334</v>
      </c>
    </row>
    <row r="9" spans="1:13" ht="132.75" thickBot="1">
      <c r="A9" s="762">
        <v>2</v>
      </c>
      <c r="B9" s="865" t="s">
        <v>1347</v>
      </c>
      <c r="C9" s="4">
        <v>2.1</v>
      </c>
      <c r="D9" s="259" t="s">
        <v>1348</v>
      </c>
      <c r="E9" s="271" t="s">
        <v>1344</v>
      </c>
      <c r="F9" s="260" t="s">
        <v>1349</v>
      </c>
      <c r="G9" s="273">
        <v>10000</v>
      </c>
      <c r="H9" s="260" t="s">
        <v>1350</v>
      </c>
      <c r="I9" s="260" t="s">
        <v>1351</v>
      </c>
      <c r="J9" s="286"/>
      <c r="K9" s="263"/>
      <c r="L9" s="287"/>
      <c r="M9" s="2" t="s">
        <v>1334</v>
      </c>
    </row>
    <row r="10" spans="1:13" ht="132.75" thickBot="1">
      <c r="A10" s="762"/>
      <c r="B10" s="864"/>
      <c r="C10" s="259">
        <v>2.2</v>
      </c>
      <c r="D10" s="260" t="s">
        <v>1352</v>
      </c>
      <c r="E10" s="271" t="s">
        <v>1344</v>
      </c>
      <c r="F10" s="260" t="s">
        <v>1353</v>
      </c>
      <c r="G10" s="274">
        <v>3500</v>
      </c>
      <c r="H10" s="260" t="s">
        <v>1354</v>
      </c>
      <c r="I10" s="260" t="s">
        <v>1351</v>
      </c>
      <c r="J10" s="260"/>
      <c r="K10" s="260"/>
      <c r="L10" s="260"/>
      <c r="M10" s="263" t="s">
        <v>1334</v>
      </c>
    </row>
    <row r="11" spans="1:13" ht="182.25" thickBot="1">
      <c r="A11" s="762"/>
      <c r="B11" s="767"/>
      <c r="C11" s="5">
        <v>2.3</v>
      </c>
      <c r="D11" s="266" t="s">
        <v>1355</v>
      </c>
      <c r="E11" s="271" t="s">
        <v>1344</v>
      </c>
      <c r="F11" s="267" t="s">
        <v>1356</v>
      </c>
      <c r="G11" s="275">
        <v>4000</v>
      </c>
      <c r="H11" s="267" t="s">
        <v>1357</v>
      </c>
      <c r="I11" s="267" t="s">
        <v>1351</v>
      </c>
      <c r="J11" s="4"/>
      <c r="K11" s="74"/>
      <c r="L11" s="264"/>
      <c r="M11" s="288" t="s">
        <v>1334</v>
      </c>
    </row>
    <row r="12" spans="1:13" ht="182.25" thickBot="1">
      <c r="A12" s="762"/>
      <c r="B12" s="767"/>
      <c r="C12" s="4">
        <v>2.4</v>
      </c>
      <c r="D12" s="4" t="s">
        <v>1358</v>
      </c>
      <c r="E12" s="4" t="s">
        <v>1359</v>
      </c>
      <c r="F12" s="4" t="s">
        <v>1360</v>
      </c>
      <c r="G12" s="75">
        <v>15000</v>
      </c>
      <c r="H12" s="4" t="s">
        <v>1361</v>
      </c>
      <c r="I12" s="276" t="s">
        <v>1351</v>
      </c>
      <c r="J12" s="18" t="s">
        <v>1228</v>
      </c>
      <c r="K12" s="18"/>
      <c r="L12" s="289"/>
      <c r="M12" s="271" t="s">
        <v>1334</v>
      </c>
    </row>
    <row r="13" spans="1:13" ht="380.25" thickBot="1">
      <c r="A13" s="762">
        <v>3</v>
      </c>
      <c r="B13" s="925" t="s">
        <v>1362</v>
      </c>
      <c r="C13" s="278">
        <v>3.1</v>
      </c>
      <c r="D13" s="260" t="s">
        <v>1363</v>
      </c>
      <c r="E13" s="260" t="s">
        <v>1125</v>
      </c>
      <c r="F13" s="260" t="s">
        <v>1364</v>
      </c>
      <c r="G13" s="274">
        <v>2450000</v>
      </c>
      <c r="H13" s="260" t="s">
        <v>1365</v>
      </c>
      <c r="I13" s="260" t="s">
        <v>1351</v>
      </c>
      <c r="J13" s="290" t="s">
        <v>1228</v>
      </c>
      <c r="K13" s="264"/>
      <c r="L13" s="1"/>
      <c r="M13" s="1" t="s">
        <v>1334</v>
      </c>
    </row>
    <row r="14" spans="1:13" ht="264.75" thickBot="1">
      <c r="A14" s="762"/>
      <c r="B14" s="926"/>
      <c r="C14" s="2">
        <v>3.2</v>
      </c>
      <c r="D14" s="279" t="s">
        <v>1366</v>
      </c>
      <c r="E14" s="2" t="s">
        <v>1125</v>
      </c>
      <c r="F14" s="2" t="s">
        <v>1367</v>
      </c>
      <c r="G14" s="280">
        <v>2700000</v>
      </c>
      <c r="H14" s="279" t="s">
        <v>1365</v>
      </c>
      <c r="I14" s="279" t="s">
        <v>1351</v>
      </c>
      <c r="J14" s="2"/>
      <c r="K14" s="5"/>
      <c r="L14" s="264"/>
      <c r="M14" s="2" t="s">
        <v>1334</v>
      </c>
    </row>
    <row r="15" spans="1:13" ht="248.25" thickBot="1">
      <c r="A15" s="762"/>
      <c r="B15" s="926"/>
      <c r="C15" s="2">
        <v>3.3</v>
      </c>
      <c r="D15" s="18" t="s">
        <v>1368</v>
      </c>
      <c r="E15" s="2" t="s">
        <v>1359</v>
      </c>
      <c r="F15" s="2" t="s">
        <v>1369</v>
      </c>
      <c r="G15" s="258">
        <v>50000</v>
      </c>
      <c r="H15" s="18" t="s">
        <v>1365</v>
      </c>
      <c r="I15" s="270" t="s">
        <v>1351</v>
      </c>
      <c r="J15" s="4"/>
      <c r="K15" s="74"/>
      <c r="L15" s="17"/>
      <c r="M15" s="4" t="s">
        <v>1334</v>
      </c>
    </row>
    <row r="16" spans="1:13" ht="132.75" thickBot="1">
      <c r="A16" s="762"/>
      <c r="B16" s="926"/>
      <c r="C16" s="2">
        <v>3.4</v>
      </c>
      <c r="D16" s="18" t="s">
        <v>1370</v>
      </c>
      <c r="E16" s="18" t="s">
        <v>1359</v>
      </c>
      <c r="F16" s="18" t="s">
        <v>1371</v>
      </c>
      <c r="G16" s="258">
        <v>15000</v>
      </c>
      <c r="H16" s="277" t="s">
        <v>1372</v>
      </c>
      <c r="I16" s="259" t="s">
        <v>1351</v>
      </c>
      <c r="J16" s="256"/>
      <c r="K16" s="286"/>
      <c r="L16" s="1"/>
      <c r="M16" s="287" t="s">
        <v>1334</v>
      </c>
    </row>
    <row r="17" spans="1:13" ht="380.25" thickBot="1">
      <c r="A17" s="762"/>
      <c r="B17" s="926"/>
      <c r="C17" s="2">
        <v>3.5</v>
      </c>
      <c r="D17" s="18" t="s">
        <v>1373</v>
      </c>
      <c r="E17" s="18" t="s">
        <v>1125</v>
      </c>
      <c r="F17" s="18" t="s">
        <v>1374</v>
      </c>
      <c r="G17" s="258">
        <v>5000</v>
      </c>
      <c r="H17" s="277" t="s">
        <v>1375</v>
      </c>
      <c r="I17" s="1" t="s">
        <v>1351</v>
      </c>
      <c r="J17" s="2" t="s">
        <v>1228</v>
      </c>
      <c r="K17" s="2"/>
      <c r="L17" s="264"/>
      <c r="M17" s="2" t="s">
        <v>1334</v>
      </c>
    </row>
    <row r="18" spans="1:13" ht="15.75" thickBot="1">
      <c r="A18" s="763"/>
      <c r="B18" s="926"/>
      <c r="C18" s="291"/>
      <c r="D18" s="291"/>
      <c r="E18" s="291"/>
      <c r="F18" s="291"/>
      <c r="G18" s="291"/>
      <c r="H18" s="291"/>
      <c r="I18" s="291"/>
      <c r="J18" s="291"/>
      <c r="K18" s="291"/>
      <c r="L18" s="291"/>
      <c r="M18" s="291"/>
    </row>
  </sheetData>
  <sheetProtection/>
  <mergeCells count="11">
    <mergeCell ref="A9:A12"/>
    <mergeCell ref="B9:B12"/>
    <mergeCell ref="A13:A18"/>
    <mergeCell ref="B13:B18"/>
    <mergeCell ref="A1:K1"/>
    <mergeCell ref="A2:K2"/>
    <mergeCell ref="A4:B4"/>
    <mergeCell ref="C4:D4"/>
    <mergeCell ref="A3:K3"/>
    <mergeCell ref="A5:A8"/>
    <mergeCell ref="B5:B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PageLayoutView="0" workbookViewId="0" topLeftCell="A1">
      <selection activeCell="J5" sqref="J5"/>
    </sheetView>
  </sheetViews>
  <sheetFormatPr defaultColWidth="9.140625" defaultRowHeight="15"/>
  <cols>
    <col min="1" max="1" width="4.28125" style="0" customWidth="1"/>
    <col min="2" max="2" width="18.57421875" style="0" customWidth="1"/>
    <col min="3" max="3" width="5.28125" style="0" customWidth="1"/>
    <col min="4" max="4" width="17.140625" style="0" customWidth="1"/>
    <col min="6" max="6" width="16.140625" style="0" customWidth="1"/>
    <col min="7" max="7" width="13.140625" style="0" customWidth="1"/>
    <col min="8" max="8" width="14.28125" style="0" customWidth="1"/>
    <col min="9" max="9" width="13.421875" style="0" customWidth="1"/>
    <col min="12" max="12" width="12.57421875" style="0" customWidth="1"/>
  </cols>
  <sheetData>
    <row r="1" spans="1:13" ht="17.25" thickBot="1">
      <c r="A1" s="938" t="s">
        <v>83</v>
      </c>
      <c r="B1" s="939"/>
      <c r="C1" s="939"/>
      <c r="D1" s="939"/>
      <c r="E1" s="939"/>
      <c r="F1" s="939"/>
      <c r="G1" s="939"/>
      <c r="H1" s="939"/>
      <c r="I1" s="939"/>
      <c r="J1" s="939"/>
      <c r="K1" s="940"/>
      <c r="L1" s="940"/>
      <c r="M1" s="941"/>
    </row>
    <row r="2" spans="1:13" ht="17.25" thickBot="1">
      <c r="A2" s="938" t="s">
        <v>73</v>
      </c>
      <c r="B2" s="939"/>
      <c r="C2" s="939"/>
      <c r="D2" s="939"/>
      <c r="E2" s="939"/>
      <c r="F2" s="939"/>
      <c r="G2" s="939"/>
      <c r="H2" s="939"/>
      <c r="I2" s="939"/>
      <c r="J2" s="939"/>
      <c r="K2" s="940"/>
      <c r="L2" s="940"/>
      <c r="M2" s="941"/>
    </row>
    <row r="3" spans="1:13" ht="17.25" customHeight="1" thickBot="1">
      <c r="A3" s="927" t="s">
        <v>726</v>
      </c>
      <c r="B3" s="928"/>
      <c r="C3" s="928"/>
      <c r="D3" s="928"/>
      <c r="E3" s="928"/>
      <c r="F3" s="928"/>
      <c r="G3" s="928"/>
      <c r="H3" s="928"/>
      <c r="I3" s="928"/>
      <c r="J3" s="928"/>
      <c r="K3" s="928"/>
      <c r="L3" s="928"/>
      <c r="M3" s="929"/>
    </row>
    <row r="4" spans="1:13" ht="111" thickBot="1">
      <c r="A4" s="942" t="s">
        <v>727</v>
      </c>
      <c r="B4" s="942"/>
      <c r="C4" s="943" t="s">
        <v>577</v>
      </c>
      <c r="D4" s="943"/>
      <c r="E4" s="110" t="s">
        <v>728</v>
      </c>
      <c r="F4" s="110" t="s">
        <v>41</v>
      </c>
      <c r="G4" s="110" t="s">
        <v>729</v>
      </c>
      <c r="H4" s="110" t="s">
        <v>43</v>
      </c>
      <c r="I4" s="110" t="s">
        <v>730</v>
      </c>
      <c r="J4" s="110" t="s">
        <v>82</v>
      </c>
      <c r="K4" s="110" t="s">
        <v>731</v>
      </c>
      <c r="L4" s="110" t="s">
        <v>732</v>
      </c>
      <c r="M4" s="110" t="s">
        <v>71</v>
      </c>
    </row>
    <row r="5" spans="1:13" ht="220.5">
      <c r="A5" s="930"/>
      <c r="B5" s="932" t="s">
        <v>733</v>
      </c>
      <c r="C5" s="111">
        <v>1.1</v>
      </c>
      <c r="D5" s="112" t="s">
        <v>734</v>
      </c>
      <c r="E5" s="103" t="s">
        <v>735</v>
      </c>
      <c r="F5" s="113" t="s">
        <v>736</v>
      </c>
      <c r="G5" s="114">
        <v>20000</v>
      </c>
      <c r="H5" s="103" t="s">
        <v>737</v>
      </c>
      <c r="I5" s="103" t="s">
        <v>738</v>
      </c>
      <c r="J5" s="103"/>
      <c r="K5" s="104" t="s">
        <v>685</v>
      </c>
      <c r="L5" s="104" t="s">
        <v>686</v>
      </c>
      <c r="M5" s="105" t="s">
        <v>739</v>
      </c>
    </row>
    <row r="6" spans="1:13" ht="409.5">
      <c r="A6" s="931"/>
      <c r="B6" s="933"/>
      <c r="C6" s="115">
        <v>1.2</v>
      </c>
      <c r="D6" s="37" t="s">
        <v>740</v>
      </c>
      <c r="E6" s="37" t="s">
        <v>735</v>
      </c>
      <c r="F6" s="116" t="s">
        <v>741</v>
      </c>
      <c r="G6" s="55">
        <v>40000</v>
      </c>
      <c r="H6" s="37" t="s">
        <v>742</v>
      </c>
      <c r="I6" s="37" t="s">
        <v>738</v>
      </c>
      <c r="J6" s="37" t="s">
        <v>490</v>
      </c>
      <c r="K6" s="37" t="s">
        <v>685</v>
      </c>
      <c r="L6" s="37" t="s">
        <v>686</v>
      </c>
      <c r="M6" s="37" t="s">
        <v>743</v>
      </c>
    </row>
    <row r="7" spans="1:13" ht="409.5">
      <c r="A7" s="931"/>
      <c r="B7" s="933"/>
      <c r="C7" s="115">
        <v>1.3</v>
      </c>
      <c r="D7" s="37" t="s">
        <v>744</v>
      </c>
      <c r="E7" s="37" t="s">
        <v>745</v>
      </c>
      <c r="F7" s="37" t="s">
        <v>746</v>
      </c>
      <c r="G7" s="106">
        <v>1500</v>
      </c>
      <c r="H7" s="37" t="s">
        <v>747</v>
      </c>
      <c r="I7" s="37" t="s">
        <v>738</v>
      </c>
      <c r="J7" s="37"/>
      <c r="K7" s="37" t="s">
        <v>685</v>
      </c>
      <c r="L7" s="37" t="s">
        <v>686</v>
      </c>
      <c r="M7" s="37" t="s">
        <v>748</v>
      </c>
    </row>
    <row r="8" spans="1:13" ht="15.75">
      <c r="A8" s="931"/>
      <c r="B8" s="933"/>
      <c r="C8" s="117"/>
      <c r="D8" s="37"/>
      <c r="E8" s="37"/>
      <c r="F8" s="37"/>
      <c r="G8" s="118"/>
      <c r="H8" s="37"/>
      <c r="I8" s="37"/>
      <c r="J8" s="37"/>
      <c r="K8" s="37"/>
      <c r="L8" s="37"/>
      <c r="M8" s="37"/>
    </row>
    <row r="9" spans="1:13" ht="16.5" thickBot="1">
      <c r="A9" s="931"/>
      <c r="B9" s="934"/>
      <c r="C9" s="117"/>
      <c r="D9" s="37"/>
      <c r="E9" s="37"/>
      <c r="F9" s="37"/>
      <c r="G9" s="55"/>
      <c r="H9" s="37"/>
      <c r="I9" s="37"/>
      <c r="J9" s="37"/>
      <c r="K9" s="37"/>
      <c r="L9" s="37"/>
      <c r="M9" s="37"/>
    </row>
    <row r="10" spans="1:13" ht="409.5">
      <c r="A10" s="931"/>
      <c r="B10" s="935" t="s">
        <v>749</v>
      </c>
      <c r="C10" s="115" t="s">
        <v>48</v>
      </c>
      <c r="D10" s="37" t="s">
        <v>750</v>
      </c>
      <c r="E10" s="37" t="s">
        <v>267</v>
      </c>
      <c r="F10" s="37" t="s">
        <v>751</v>
      </c>
      <c r="G10" s="107" t="s">
        <v>752</v>
      </c>
      <c r="H10" s="37" t="s">
        <v>753</v>
      </c>
      <c r="I10" s="37" t="s">
        <v>695</v>
      </c>
      <c r="J10" s="37" t="s">
        <v>684</v>
      </c>
      <c r="K10" s="37" t="s">
        <v>685</v>
      </c>
      <c r="L10" s="37" t="s">
        <v>686</v>
      </c>
      <c r="M10" s="37" t="s">
        <v>754</v>
      </c>
    </row>
    <row r="11" spans="1:13" ht="283.5">
      <c r="A11" s="931"/>
      <c r="B11" s="936"/>
      <c r="C11" s="115">
        <v>2.1</v>
      </c>
      <c r="D11" s="37" t="s">
        <v>755</v>
      </c>
      <c r="E11" s="37" t="s">
        <v>174</v>
      </c>
      <c r="F11" s="37" t="s">
        <v>756</v>
      </c>
      <c r="G11" s="106">
        <v>200000</v>
      </c>
      <c r="H11" s="37" t="s">
        <v>757</v>
      </c>
      <c r="I11" s="37" t="s">
        <v>758</v>
      </c>
      <c r="J11" s="37" t="s">
        <v>696</v>
      </c>
      <c r="K11" s="37" t="s">
        <v>685</v>
      </c>
      <c r="L11" s="37" t="s">
        <v>686</v>
      </c>
      <c r="M11" s="37" t="s">
        <v>748</v>
      </c>
    </row>
    <row r="12" spans="1:13" ht="409.5">
      <c r="A12" s="931"/>
      <c r="B12" s="936"/>
      <c r="C12" s="119">
        <v>2.2</v>
      </c>
      <c r="D12" s="37" t="s">
        <v>759</v>
      </c>
      <c r="E12" s="37" t="s">
        <v>174</v>
      </c>
      <c r="F12" s="37" t="s">
        <v>760</v>
      </c>
      <c r="G12" s="106">
        <v>300000</v>
      </c>
      <c r="H12" s="37" t="s">
        <v>761</v>
      </c>
      <c r="I12" s="37" t="s">
        <v>758</v>
      </c>
      <c r="J12" s="120" t="s">
        <v>762</v>
      </c>
      <c r="K12" s="37" t="s">
        <v>685</v>
      </c>
      <c r="L12" s="37" t="s">
        <v>686</v>
      </c>
      <c r="M12" s="37" t="s">
        <v>748</v>
      </c>
    </row>
    <row r="13" spans="1:13" ht="409.5" thickBot="1">
      <c r="A13" s="931"/>
      <c r="B13" s="937"/>
      <c r="C13" s="115">
        <v>2.3</v>
      </c>
      <c r="D13" s="37" t="s">
        <v>763</v>
      </c>
      <c r="E13" s="37" t="s">
        <v>174</v>
      </c>
      <c r="F13" s="37" t="s">
        <v>764</v>
      </c>
      <c r="G13" s="106">
        <v>200000</v>
      </c>
      <c r="H13" s="37" t="s">
        <v>765</v>
      </c>
      <c r="I13" s="37" t="s">
        <v>766</v>
      </c>
      <c r="J13" s="37" t="s">
        <v>767</v>
      </c>
      <c r="K13" s="37" t="s">
        <v>685</v>
      </c>
      <c r="L13" s="37" t="s">
        <v>686</v>
      </c>
      <c r="M13" s="37" t="s">
        <v>748</v>
      </c>
    </row>
  </sheetData>
  <sheetProtection/>
  <mergeCells count="9">
    <mergeCell ref="A3:M3"/>
    <mergeCell ref="A5:A9"/>
    <mergeCell ref="B5:B9"/>
    <mergeCell ref="A10:A13"/>
    <mergeCell ref="B10:B13"/>
    <mergeCell ref="A1:M1"/>
    <mergeCell ref="A2:M2"/>
    <mergeCell ref="A4:B4"/>
    <mergeCell ref="C4:D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3" sqref="A3:K3"/>
    </sheetView>
  </sheetViews>
  <sheetFormatPr defaultColWidth="9.140625" defaultRowHeight="15"/>
  <cols>
    <col min="2" max="2" width="14.7109375" style="0" customWidth="1"/>
    <col min="3" max="3" width="7.7109375" style="0" customWidth="1"/>
    <col min="4" max="4" width="21.7109375" style="0" customWidth="1"/>
    <col min="6" max="6" width="12.421875" style="0" customWidth="1"/>
    <col min="13" max="13" width="16.421875" style="0" customWidth="1"/>
  </cols>
  <sheetData>
    <row r="1" spans="1:13" ht="21">
      <c r="A1" s="769" t="s">
        <v>83</v>
      </c>
      <c r="B1" s="769"/>
      <c r="C1" s="769"/>
      <c r="D1" s="769"/>
      <c r="E1" s="769"/>
      <c r="F1" s="769"/>
      <c r="G1" s="769"/>
      <c r="H1" s="769"/>
      <c r="I1" s="769"/>
      <c r="J1" s="769"/>
      <c r="K1" s="770"/>
      <c r="L1" s="7"/>
      <c r="M1" s="7"/>
    </row>
    <row r="2" spans="1:13" ht="18.75">
      <c r="A2" s="771" t="s">
        <v>490</v>
      </c>
      <c r="B2" s="771"/>
      <c r="C2" s="771"/>
      <c r="D2" s="771"/>
      <c r="E2" s="771"/>
      <c r="F2" s="771"/>
      <c r="G2" s="771"/>
      <c r="H2" s="771"/>
      <c r="I2" s="771"/>
      <c r="J2" s="771"/>
      <c r="K2" s="772"/>
      <c r="L2" s="8"/>
      <c r="M2" s="8"/>
    </row>
    <row r="3" spans="1:13" ht="19.5" customHeight="1" thickBot="1">
      <c r="A3" s="774" t="s">
        <v>3032</v>
      </c>
      <c r="B3" s="775"/>
      <c r="C3" s="775"/>
      <c r="D3" s="775"/>
      <c r="E3" s="775"/>
      <c r="F3" s="775"/>
      <c r="G3" s="775"/>
      <c r="H3" s="775"/>
      <c r="I3" s="775"/>
      <c r="J3" s="775"/>
      <c r="K3" s="776"/>
      <c r="L3" s="9"/>
      <c r="M3" s="9"/>
    </row>
    <row r="4" spans="1:13" ht="60.75" thickBot="1">
      <c r="A4" s="773" t="str">
        <f>'[1]Tabela A'!B3</f>
        <v>Objektivi </v>
      </c>
      <c r="B4" s="773"/>
      <c r="C4" s="773" t="str">
        <f>'[1]Tabela A'!D3</f>
        <v>Aktivitetet </v>
      </c>
      <c r="D4" s="773"/>
      <c r="E4" s="6" t="str">
        <f>'[1]Tabela A'!F3</f>
        <v>Afati Kohor </v>
      </c>
      <c r="F4" s="6" t="str">
        <f>'[1]Tabela A'!G3</f>
        <v>Treguesi i matjes</v>
      </c>
      <c r="G4" s="6" t="str">
        <f>'[1]Tabela A'!H3</f>
        <v>Kosto finaciare</v>
      </c>
      <c r="H4" s="6" t="str">
        <f>'[1]Tabela A'!I3</f>
        <v>Institucionet e përfshira</v>
      </c>
      <c r="I4" s="6" t="s">
        <v>84</v>
      </c>
      <c r="J4" s="6" t="s">
        <v>82</v>
      </c>
      <c r="K4" s="10" t="s">
        <v>85</v>
      </c>
      <c r="L4" s="14" t="s">
        <v>86</v>
      </c>
      <c r="M4" s="6" t="s">
        <v>71</v>
      </c>
    </row>
    <row r="5" spans="1:13" ht="132.75" thickBot="1">
      <c r="A5" s="762">
        <v>1</v>
      </c>
      <c r="B5" s="764" t="s">
        <v>530</v>
      </c>
      <c r="C5" s="2">
        <v>1.1</v>
      </c>
      <c r="D5" s="2" t="s">
        <v>367</v>
      </c>
      <c r="E5" s="1" t="s">
        <v>368</v>
      </c>
      <c r="F5" s="2" t="s">
        <v>369</v>
      </c>
      <c r="G5" s="2" t="s">
        <v>370</v>
      </c>
      <c r="H5" s="2"/>
      <c r="I5" s="2"/>
      <c r="J5" s="2" t="s">
        <v>371</v>
      </c>
      <c r="K5" s="5"/>
      <c r="L5" s="69"/>
      <c r="M5" s="69" t="s">
        <v>372</v>
      </c>
    </row>
    <row r="6" spans="1:13" ht="409.5" thickBot="1">
      <c r="A6" s="762"/>
      <c r="B6" s="765"/>
      <c r="C6" s="2">
        <v>1.2</v>
      </c>
      <c r="D6" s="70" t="s">
        <v>373</v>
      </c>
      <c r="E6" s="70" t="s">
        <v>374</v>
      </c>
      <c r="F6" s="71" t="s">
        <v>531</v>
      </c>
      <c r="G6" s="72" t="s">
        <v>375</v>
      </c>
      <c r="H6" s="53" t="s">
        <v>376</v>
      </c>
      <c r="I6" s="1" t="s">
        <v>377</v>
      </c>
      <c r="J6" s="73" t="s">
        <v>378</v>
      </c>
      <c r="K6" s="5"/>
      <c r="L6" s="53" t="s">
        <v>379</v>
      </c>
      <c r="M6" s="1" t="s">
        <v>380</v>
      </c>
    </row>
    <row r="7" spans="1:13" ht="409.5" thickBot="1">
      <c r="A7" s="762"/>
      <c r="B7" s="765"/>
      <c r="C7" s="4">
        <v>1.3</v>
      </c>
      <c r="D7" s="2" t="s">
        <v>381</v>
      </c>
      <c r="E7" s="4" t="s">
        <v>374</v>
      </c>
      <c r="F7" s="74" t="s">
        <v>382</v>
      </c>
      <c r="G7" s="71" t="s">
        <v>383</v>
      </c>
      <c r="H7" s="75" t="s">
        <v>384</v>
      </c>
      <c r="I7" s="4"/>
      <c r="J7" s="74" t="s">
        <v>378</v>
      </c>
      <c r="K7" s="74"/>
      <c r="L7" s="53" t="s">
        <v>379</v>
      </c>
      <c r="M7" s="1" t="s">
        <v>372</v>
      </c>
    </row>
    <row r="8" spans="1:13" ht="409.5" thickBot="1">
      <c r="A8" s="762"/>
      <c r="B8" s="777"/>
      <c r="C8" s="1">
        <v>1.4</v>
      </c>
      <c r="D8" s="76" t="s">
        <v>385</v>
      </c>
      <c r="E8" s="1" t="s">
        <v>386</v>
      </c>
      <c r="F8" s="1" t="s">
        <v>387</v>
      </c>
      <c r="G8" s="77"/>
      <c r="H8" s="1" t="s">
        <v>388</v>
      </c>
      <c r="I8" s="1" t="s">
        <v>389</v>
      </c>
      <c r="J8" s="1" t="s">
        <v>378</v>
      </c>
      <c r="K8" s="1"/>
      <c r="L8" s="11"/>
      <c r="M8" s="1" t="s">
        <v>372</v>
      </c>
    </row>
    <row r="9" spans="1:13" ht="330.75" thickBot="1">
      <c r="A9" s="762">
        <v>2</v>
      </c>
      <c r="B9" s="764" t="s">
        <v>532</v>
      </c>
      <c r="C9" s="2">
        <v>2.1</v>
      </c>
      <c r="D9" s="79" t="s">
        <v>533</v>
      </c>
      <c r="E9" s="2" t="s">
        <v>534</v>
      </c>
      <c r="F9" s="2" t="s">
        <v>535</v>
      </c>
      <c r="G9" s="3" t="s">
        <v>536</v>
      </c>
      <c r="H9" s="2" t="s">
        <v>537</v>
      </c>
      <c r="I9" s="2"/>
      <c r="J9" s="2"/>
      <c r="K9" s="5"/>
      <c r="L9" s="12"/>
      <c r="M9" s="12"/>
    </row>
    <row r="10" spans="1:13" ht="330.75" thickBot="1">
      <c r="A10" s="762"/>
      <c r="B10" s="765"/>
      <c r="C10" s="2">
        <v>2.2</v>
      </c>
      <c r="D10" s="79" t="s">
        <v>538</v>
      </c>
      <c r="E10" s="2" t="s">
        <v>386</v>
      </c>
      <c r="F10" s="2" t="s">
        <v>539</v>
      </c>
      <c r="G10" s="2" t="s">
        <v>540</v>
      </c>
      <c r="H10" s="2" t="s">
        <v>541</v>
      </c>
      <c r="I10" s="2"/>
      <c r="J10" s="2"/>
      <c r="K10" s="5"/>
      <c r="L10" s="11"/>
      <c r="M10" s="11"/>
    </row>
    <row r="11" spans="1:13" ht="297.75" thickBot="1">
      <c r="A11" s="762"/>
      <c r="B11" s="765"/>
      <c r="C11" s="2">
        <v>2.3</v>
      </c>
      <c r="D11" s="79" t="s">
        <v>542</v>
      </c>
      <c r="E11" s="4" t="s">
        <v>543</v>
      </c>
      <c r="F11" s="2" t="s">
        <v>544</v>
      </c>
      <c r="G11" s="2" t="s">
        <v>545</v>
      </c>
      <c r="H11" s="2"/>
      <c r="I11" s="2"/>
      <c r="J11" s="2"/>
      <c r="K11" s="5"/>
      <c r="L11" s="12"/>
      <c r="M11" s="12"/>
    </row>
    <row r="12" spans="1:13" ht="17.25" thickBot="1">
      <c r="A12" s="762"/>
      <c r="B12" s="765"/>
      <c r="C12" s="2">
        <v>2.4</v>
      </c>
      <c r="D12" s="2"/>
      <c r="E12" s="1"/>
      <c r="F12" s="2"/>
      <c r="G12" s="2"/>
      <c r="H12" s="2"/>
      <c r="I12" s="2"/>
      <c r="J12" s="2"/>
      <c r="K12" s="5"/>
      <c r="L12" s="11"/>
      <c r="M12" s="11"/>
    </row>
    <row r="13" spans="1:13" ht="17.25" thickBot="1">
      <c r="A13" s="763"/>
      <c r="B13" s="766"/>
      <c r="C13" s="2">
        <v>2.5</v>
      </c>
      <c r="D13" s="2"/>
      <c r="E13" s="2"/>
      <c r="F13" s="2"/>
      <c r="G13" s="2"/>
      <c r="H13" s="2"/>
      <c r="I13" s="2"/>
      <c r="J13" s="2"/>
      <c r="K13" s="5"/>
      <c r="L13" s="12"/>
      <c r="M13" s="12"/>
    </row>
    <row r="14" spans="1:13" ht="17.25" thickBot="1">
      <c r="A14" s="762">
        <v>3</v>
      </c>
      <c r="B14" s="767"/>
      <c r="C14" s="2">
        <v>3.1</v>
      </c>
      <c r="D14" s="2"/>
      <c r="E14" s="2"/>
      <c r="F14" s="2"/>
      <c r="G14" s="2"/>
      <c r="H14" s="2"/>
      <c r="I14" s="2"/>
      <c r="J14" s="2"/>
      <c r="K14" s="5"/>
      <c r="L14" s="11"/>
      <c r="M14" s="11"/>
    </row>
    <row r="15" spans="1:13" ht="17.25" thickBot="1">
      <c r="A15" s="762"/>
      <c r="B15" s="767"/>
      <c r="C15" s="2">
        <v>3.2</v>
      </c>
      <c r="D15" s="2"/>
      <c r="E15" s="2"/>
      <c r="F15" s="2"/>
      <c r="G15" s="2"/>
      <c r="H15" s="2"/>
      <c r="I15" s="2"/>
      <c r="J15" s="2"/>
      <c r="K15" s="5"/>
      <c r="L15" s="11"/>
      <c r="M15" s="11"/>
    </row>
    <row r="16" spans="1:13" ht="17.25" thickBot="1">
      <c r="A16" s="762"/>
      <c r="B16" s="767"/>
      <c r="C16" s="2">
        <v>3.3</v>
      </c>
      <c r="D16" s="2"/>
      <c r="E16" s="2"/>
      <c r="F16" s="2"/>
      <c r="G16" s="2"/>
      <c r="H16" s="2"/>
      <c r="I16" s="2"/>
      <c r="J16" s="2"/>
      <c r="K16" s="5"/>
      <c r="L16" s="12"/>
      <c r="M16" s="12"/>
    </row>
    <row r="17" spans="1:13" ht="17.25" thickBot="1">
      <c r="A17" s="762"/>
      <c r="B17" s="767"/>
      <c r="C17" s="2">
        <v>3.4</v>
      </c>
      <c r="D17" s="2"/>
      <c r="E17" s="2"/>
      <c r="F17" s="2"/>
      <c r="G17" s="2"/>
      <c r="H17" s="2"/>
      <c r="I17" s="2"/>
      <c r="J17" s="2"/>
      <c r="K17" s="5"/>
      <c r="L17" s="11"/>
      <c r="M17" s="11"/>
    </row>
    <row r="18" spans="1:13" ht="17.25" thickBot="1">
      <c r="A18" s="763"/>
      <c r="B18" s="768"/>
      <c r="C18" s="2">
        <v>3.5</v>
      </c>
      <c r="D18" s="2"/>
      <c r="E18" s="2"/>
      <c r="F18" s="2"/>
      <c r="G18" s="2"/>
      <c r="H18" s="2"/>
      <c r="I18" s="2"/>
      <c r="J18" s="2"/>
      <c r="K18" s="5"/>
      <c r="L18" s="13"/>
      <c r="M18" s="13"/>
    </row>
  </sheetData>
  <sheetProtection/>
  <mergeCells count="11">
    <mergeCell ref="B5:B8"/>
    <mergeCell ref="A9:A13"/>
    <mergeCell ref="B9:B13"/>
    <mergeCell ref="A14:A18"/>
    <mergeCell ref="B14:B18"/>
    <mergeCell ref="A1:K1"/>
    <mergeCell ref="A2:K2"/>
    <mergeCell ref="A4:B4"/>
    <mergeCell ref="C4:D4"/>
    <mergeCell ref="A3:K3"/>
    <mergeCell ref="A5:A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PageLayoutView="0" workbookViewId="0" topLeftCell="A1">
      <selection activeCell="A3" sqref="A3:K3"/>
    </sheetView>
  </sheetViews>
  <sheetFormatPr defaultColWidth="9.140625" defaultRowHeight="15"/>
  <cols>
    <col min="1" max="1" width="5.140625" style="0" customWidth="1"/>
    <col min="2" max="2" width="18.00390625" style="0" customWidth="1"/>
    <col min="3" max="3" width="6.140625" style="0" customWidth="1"/>
    <col min="4" max="4" width="18.8515625" style="0" customWidth="1"/>
    <col min="6" max="6" width="19.7109375" style="0" customWidth="1"/>
    <col min="8" max="8" width="12.7109375" style="0" customWidth="1"/>
    <col min="13" max="13" width="12.421875" style="0" customWidth="1"/>
  </cols>
  <sheetData>
    <row r="1" spans="1:13" ht="21">
      <c r="A1" s="769" t="s">
        <v>768</v>
      </c>
      <c r="B1" s="769"/>
      <c r="C1" s="769"/>
      <c r="D1" s="769"/>
      <c r="E1" s="769"/>
      <c r="F1" s="769"/>
      <c r="G1" s="769"/>
      <c r="H1" s="769"/>
      <c r="I1" s="769"/>
      <c r="J1" s="769"/>
      <c r="K1" s="770"/>
      <c r="L1" s="7"/>
      <c r="M1" s="7"/>
    </row>
    <row r="2" spans="1:13" ht="18.75">
      <c r="A2" s="771" t="s">
        <v>73</v>
      </c>
      <c r="B2" s="771"/>
      <c r="C2" s="771"/>
      <c r="D2" s="771"/>
      <c r="E2" s="771"/>
      <c r="F2" s="771"/>
      <c r="G2" s="771"/>
      <c r="H2" s="771"/>
      <c r="I2" s="771"/>
      <c r="J2" s="771"/>
      <c r="K2" s="772"/>
      <c r="L2" s="8"/>
      <c r="M2" s="8"/>
    </row>
    <row r="3" spans="1:13" ht="19.5" customHeight="1" thickBot="1">
      <c r="A3" s="779" t="s">
        <v>769</v>
      </c>
      <c r="B3" s="780"/>
      <c r="C3" s="780"/>
      <c r="D3" s="780"/>
      <c r="E3" s="780"/>
      <c r="F3" s="780"/>
      <c r="G3" s="780"/>
      <c r="H3" s="780"/>
      <c r="I3" s="780"/>
      <c r="J3" s="780"/>
      <c r="K3" s="781"/>
      <c r="L3" s="9"/>
      <c r="M3" s="9"/>
    </row>
    <row r="4" spans="1:13" ht="75.75" thickBot="1">
      <c r="A4" s="778" t="s">
        <v>770</v>
      </c>
      <c r="B4" s="778"/>
      <c r="C4" s="778" t="s">
        <v>577</v>
      </c>
      <c r="D4" s="778"/>
      <c r="E4" s="121" t="s">
        <v>771</v>
      </c>
      <c r="F4" s="121" t="s">
        <v>772</v>
      </c>
      <c r="G4" s="121" t="s">
        <v>773</v>
      </c>
      <c r="H4" s="121" t="s">
        <v>774</v>
      </c>
      <c r="I4" s="121" t="s">
        <v>84</v>
      </c>
      <c r="J4" s="121" t="s">
        <v>82</v>
      </c>
      <c r="K4" s="122" t="s">
        <v>775</v>
      </c>
      <c r="L4" s="123" t="s">
        <v>86</v>
      </c>
      <c r="M4" s="121" t="s">
        <v>71</v>
      </c>
    </row>
    <row r="5" spans="1:13" ht="380.25" thickBot="1">
      <c r="A5" s="782">
        <v>1</v>
      </c>
      <c r="B5" s="785" t="s">
        <v>776</v>
      </c>
      <c r="C5" s="124">
        <v>1.1</v>
      </c>
      <c r="D5" s="125" t="s">
        <v>777</v>
      </c>
      <c r="E5" s="124" t="s">
        <v>778</v>
      </c>
      <c r="F5" s="126" t="s">
        <v>779</v>
      </c>
      <c r="G5" s="127" t="s">
        <v>780</v>
      </c>
      <c r="H5" s="124" t="s">
        <v>781</v>
      </c>
      <c r="I5" s="124" t="s">
        <v>782</v>
      </c>
      <c r="J5" s="124" t="s">
        <v>783</v>
      </c>
      <c r="K5" s="124" t="s">
        <v>783</v>
      </c>
      <c r="L5" s="124" t="s">
        <v>783</v>
      </c>
      <c r="M5" s="128" t="s">
        <v>784</v>
      </c>
    </row>
    <row r="6" spans="1:13" ht="409.5" thickBot="1">
      <c r="A6" s="783"/>
      <c r="B6" s="786"/>
      <c r="C6" s="129">
        <v>1.2</v>
      </c>
      <c r="D6" s="129" t="s">
        <v>785</v>
      </c>
      <c r="E6" s="129" t="s">
        <v>778</v>
      </c>
      <c r="F6" s="129" t="s">
        <v>786</v>
      </c>
      <c r="G6" s="130" t="s">
        <v>787</v>
      </c>
      <c r="H6" s="129" t="s">
        <v>788</v>
      </c>
      <c r="I6" s="129" t="s">
        <v>783</v>
      </c>
      <c r="J6" s="129" t="s">
        <v>783</v>
      </c>
      <c r="K6" s="129" t="s">
        <v>783</v>
      </c>
      <c r="L6" s="129" t="s">
        <v>783</v>
      </c>
      <c r="M6" s="128" t="s">
        <v>784</v>
      </c>
    </row>
    <row r="7" spans="1:13" ht="409.5" thickBot="1">
      <c r="A7" s="784"/>
      <c r="B7" s="787"/>
      <c r="C7" s="131">
        <v>1.3</v>
      </c>
      <c r="D7" s="132" t="s">
        <v>789</v>
      </c>
      <c r="E7" s="131" t="s">
        <v>778</v>
      </c>
      <c r="F7" s="131" t="s">
        <v>790</v>
      </c>
      <c r="G7" s="133" t="s">
        <v>791</v>
      </c>
      <c r="H7" s="131" t="s">
        <v>792</v>
      </c>
      <c r="I7" s="131" t="s">
        <v>783</v>
      </c>
      <c r="J7" s="131" t="s">
        <v>783</v>
      </c>
      <c r="K7" s="131" t="s">
        <v>783</v>
      </c>
      <c r="L7" s="134" t="s">
        <v>783</v>
      </c>
      <c r="M7" s="128" t="s">
        <v>784</v>
      </c>
    </row>
    <row r="8" spans="1:13" ht="297.75" thickBot="1">
      <c r="A8" s="762">
        <v>2</v>
      </c>
      <c r="B8" s="788" t="s">
        <v>793</v>
      </c>
      <c r="C8" s="135">
        <v>2.1</v>
      </c>
      <c r="D8" s="126" t="s">
        <v>794</v>
      </c>
      <c r="E8" s="135" t="s">
        <v>778</v>
      </c>
      <c r="F8" s="135" t="s">
        <v>795</v>
      </c>
      <c r="G8" s="136" t="s">
        <v>796</v>
      </c>
      <c r="H8" s="135" t="s">
        <v>797</v>
      </c>
      <c r="I8" s="135" t="s">
        <v>798</v>
      </c>
      <c r="J8" s="135" t="s">
        <v>783</v>
      </c>
      <c r="K8" s="135" t="s">
        <v>783</v>
      </c>
      <c r="L8" s="135" t="s">
        <v>783</v>
      </c>
      <c r="M8" s="128" t="s">
        <v>784</v>
      </c>
    </row>
    <row r="9" spans="1:13" ht="248.25" thickBot="1">
      <c r="A9" s="762"/>
      <c r="B9" s="789"/>
      <c r="C9" s="137">
        <v>2.2</v>
      </c>
      <c r="D9" s="138" t="s">
        <v>799</v>
      </c>
      <c r="E9" s="137" t="s">
        <v>778</v>
      </c>
      <c r="F9" s="137" t="s">
        <v>800</v>
      </c>
      <c r="G9" s="139" t="s">
        <v>801</v>
      </c>
      <c r="H9" s="137" t="s">
        <v>802</v>
      </c>
      <c r="I9" s="137" t="s">
        <v>783</v>
      </c>
      <c r="J9" s="137" t="s">
        <v>783</v>
      </c>
      <c r="K9" s="137" t="s">
        <v>783</v>
      </c>
      <c r="L9" s="137" t="s">
        <v>783</v>
      </c>
      <c r="M9" s="128" t="s">
        <v>784</v>
      </c>
    </row>
    <row r="10" spans="1:13" ht="116.25" thickBot="1">
      <c r="A10" s="762"/>
      <c r="B10" s="789"/>
      <c r="C10" s="137">
        <v>2.3</v>
      </c>
      <c r="D10" s="138" t="s">
        <v>803</v>
      </c>
      <c r="E10" s="137" t="s">
        <v>778</v>
      </c>
      <c r="F10" s="137" t="s">
        <v>804</v>
      </c>
      <c r="G10" s="139" t="s">
        <v>805</v>
      </c>
      <c r="H10" s="137" t="s">
        <v>783</v>
      </c>
      <c r="I10" s="137" t="s">
        <v>783</v>
      </c>
      <c r="J10" s="137" t="s">
        <v>783</v>
      </c>
      <c r="K10" s="137" t="s">
        <v>783</v>
      </c>
      <c r="L10" s="137" t="s">
        <v>783</v>
      </c>
      <c r="M10" s="128" t="s">
        <v>784</v>
      </c>
    </row>
    <row r="11" spans="1:13" ht="297.75" thickBot="1">
      <c r="A11" s="762"/>
      <c r="B11" s="790"/>
      <c r="C11" s="140">
        <v>2.4</v>
      </c>
      <c r="D11" s="141" t="s">
        <v>806</v>
      </c>
      <c r="E11" s="140" t="s">
        <v>807</v>
      </c>
      <c r="F11" s="140" t="s">
        <v>808</v>
      </c>
      <c r="G11" s="142" t="s">
        <v>809</v>
      </c>
      <c r="H11" s="140" t="s">
        <v>783</v>
      </c>
      <c r="I11" s="140" t="s">
        <v>783</v>
      </c>
      <c r="J11" s="140" t="s">
        <v>783</v>
      </c>
      <c r="K11" s="140" t="s">
        <v>783</v>
      </c>
      <c r="L11" s="140" t="s">
        <v>783</v>
      </c>
      <c r="M11" s="128" t="s">
        <v>784</v>
      </c>
    </row>
    <row r="12" spans="1:13" ht="409.5">
      <c r="A12" s="762">
        <v>3</v>
      </c>
      <c r="B12" s="791" t="s">
        <v>810</v>
      </c>
      <c r="C12" s="124">
        <v>3.1</v>
      </c>
      <c r="D12" s="143" t="s">
        <v>811</v>
      </c>
      <c r="E12" s="144" t="s">
        <v>374</v>
      </c>
      <c r="F12" s="143" t="s">
        <v>812</v>
      </c>
      <c r="G12" s="145" t="s">
        <v>813</v>
      </c>
      <c r="H12" s="125" t="s">
        <v>814</v>
      </c>
      <c r="I12" s="125" t="s">
        <v>815</v>
      </c>
      <c r="J12" s="124" t="s">
        <v>783</v>
      </c>
      <c r="K12" s="124" t="s">
        <v>783</v>
      </c>
      <c r="L12" s="124" t="s">
        <v>783</v>
      </c>
      <c r="M12" s="146" t="s">
        <v>816</v>
      </c>
    </row>
    <row r="13" spans="1:13" ht="409.5" thickBot="1">
      <c r="A13" s="762"/>
      <c r="B13" s="792"/>
      <c r="C13" s="131">
        <v>3.2</v>
      </c>
      <c r="D13" s="147" t="s">
        <v>817</v>
      </c>
      <c r="E13" s="148" t="s">
        <v>818</v>
      </c>
      <c r="F13" s="147" t="s">
        <v>819</v>
      </c>
      <c r="G13" s="149" t="s">
        <v>820</v>
      </c>
      <c r="H13" s="150" t="s">
        <v>821</v>
      </c>
      <c r="I13" s="132" t="s">
        <v>815</v>
      </c>
      <c r="J13" s="131" t="s">
        <v>783</v>
      </c>
      <c r="K13" s="131" t="s">
        <v>783</v>
      </c>
      <c r="L13" s="131" t="s">
        <v>783</v>
      </c>
      <c r="M13" s="151" t="s">
        <v>816</v>
      </c>
    </row>
  </sheetData>
  <sheetProtection/>
  <mergeCells count="11">
    <mergeCell ref="A8:A11"/>
    <mergeCell ref="B8:B11"/>
    <mergeCell ref="A12:A13"/>
    <mergeCell ref="B12:B13"/>
    <mergeCell ref="A1:K1"/>
    <mergeCell ref="A2:K2"/>
    <mergeCell ref="A4:B4"/>
    <mergeCell ref="C4:D4"/>
    <mergeCell ref="A3:K3"/>
    <mergeCell ref="A5:A7"/>
    <mergeCell ref="B5:B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5"/>
  <sheetViews>
    <sheetView zoomScalePageLayoutView="0" workbookViewId="0" topLeftCell="A1">
      <selection activeCell="F7" sqref="F7"/>
    </sheetView>
  </sheetViews>
  <sheetFormatPr defaultColWidth="9.140625" defaultRowHeight="15"/>
  <cols>
    <col min="1" max="1" width="6.57421875" style="0" customWidth="1"/>
    <col min="2" max="2" width="15.28125" style="0" customWidth="1"/>
    <col min="3" max="3" width="5.57421875" style="0" customWidth="1"/>
    <col min="4" max="4" width="14.00390625" style="0" customWidth="1"/>
    <col min="6" max="6" width="13.7109375" style="0" customWidth="1"/>
    <col min="7" max="7" width="11.28125" style="0" customWidth="1"/>
    <col min="8" max="8" width="13.7109375" style="0" customWidth="1"/>
    <col min="9" max="9" width="11.28125" style="0" customWidth="1"/>
    <col min="10" max="10" width="11.7109375" style="0" customWidth="1"/>
    <col min="11" max="11" width="13.140625" style="0" customWidth="1"/>
    <col min="12" max="12" width="12.28125" style="0" customWidth="1"/>
    <col min="13" max="13" width="12.00390625" style="0" customWidth="1"/>
  </cols>
  <sheetData>
    <row r="1" spans="1:13" ht="21">
      <c r="A1" s="793" t="s">
        <v>83</v>
      </c>
      <c r="B1" s="794"/>
      <c r="C1" s="794"/>
      <c r="D1" s="794"/>
      <c r="E1" s="794"/>
      <c r="F1" s="794"/>
      <c r="G1" s="794"/>
      <c r="H1" s="794"/>
      <c r="I1" s="794"/>
      <c r="J1" s="794"/>
      <c r="K1" s="795"/>
      <c r="L1" s="508"/>
      <c r="M1" s="509"/>
    </row>
    <row r="2" spans="1:13" ht="18.75">
      <c r="A2" s="796" t="s">
        <v>2608</v>
      </c>
      <c r="B2" s="742"/>
      <c r="C2" s="742"/>
      <c r="D2" s="742"/>
      <c r="E2" s="742"/>
      <c r="F2" s="742"/>
      <c r="G2" s="742"/>
      <c r="H2" s="742"/>
      <c r="I2" s="742"/>
      <c r="J2" s="742"/>
      <c r="K2" s="743"/>
      <c r="L2" s="297"/>
      <c r="M2" s="510"/>
    </row>
    <row r="3" spans="1:13" ht="19.5" thickBot="1">
      <c r="A3" s="797" t="s">
        <v>2609</v>
      </c>
      <c r="B3" s="798"/>
      <c r="C3" s="798"/>
      <c r="D3" s="798"/>
      <c r="E3" s="798"/>
      <c r="F3" s="798"/>
      <c r="G3" s="798"/>
      <c r="H3" s="798"/>
      <c r="I3" s="798"/>
      <c r="J3" s="798"/>
      <c r="K3" s="799"/>
      <c r="L3" s="511"/>
      <c r="M3" s="512"/>
    </row>
    <row r="4" spans="1:13" ht="75.75" thickBot="1">
      <c r="A4" s="744" t="str">
        <f>'[1]Tabela A'!B3</f>
        <v>Objektivi </v>
      </c>
      <c r="B4" s="744"/>
      <c r="C4" s="744" t="str">
        <f>'[1]Tabela A'!D3</f>
        <v>Aktivitetet </v>
      </c>
      <c r="D4" s="744"/>
      <c r="E4" s="417" t="str">
        <f>'[1]Tabela A'!F3</f>
        <v>Afati Kohor </v>
      </c>
      <c r="F4" s="417" t="str">
        <f>'[1]Tabela A'!G3</f>
        <v>Treguesi i matjes</v>
      </c>
      <c r="G4" s="417" t="str">
        <f>'[1]Tabela A'!H3</f>
        <v>Kosto finaciare</v>
      </c>
      <c r="H4" s="417" t="str">
        <f>'[1]Tabela A'!I3</f>
        <v>Institucionet e përfshira</v>
      </c>
      <c r="I4" s="417" t="s">
        <v>84</v>
      </c>
      <c r="J4" s="417" t="s">
        <v>82</v>
      </c>
      <c r="K4" s="158" t="s">
        <v>85</v>
      </c>
      <c r="L4" s="159" t="s">
        <v>86</v>
      </c>
      <c r="M4" s="417" t="s">
        <v>71</v>
      </c>
    </row>
    <row r="5" spans="1:13" ht="149.25" thickBot="1">
      <c r="A5" s="749">
        <v>1</v>
      </c>
      <c r="B5" s="800" t="s">
        <v>2610</v>
      </c>
      <c r="C5" s="163">
        <v>1.1</v>
      </c>
      <c r="D5" s="163" t="s">
        <v>2611</v>
      </c>
      <c r="E5" s="163" t="s">
        <v>232</v>
      </c>
      <c r="F5" s="163" t="s">
        <v>2612</v>
      </c>
      <c r="G5" s="252" t="s">
        <v>2613</v>
      </c>
      <c r="H5" s="163" t="s">
        <v>2614</v>
      </c>
      <c r="I5" s="163" t="s">
        <v>2615</v>
      </c>
      <c r="J5" s="163"/>
      <c r="K5" s="206"/>
      <c r="L5" s="204"/>
      <c r="M5" s="161" t="s">
        <v>2616</v>
      </c>
    </row>
    <row r="6" spans="1:13" ht="409.5" thickBot="1">
      <c r="A6" s="749"/>
      <c r="B6" s="800"/>
      <c r="C6" s="163">
        <v>1.2</v>
      </c>
      <c r="D6" s="163" t="s">
        <v>2617</v>
      </c>
      <c r="E6" s="163" t="s">
        <v>232</v>
      </c>
      <c r="F6" s="163" t="s">
        <v>2618</v>
      </c>
      <c r="G6" s="513" t="s">
        <v>2619</v>
      </c>
      <c r="H6" s="163" t="s">
        <v>2620</v>
      </c>
      <c r="I6" s="163" t="s">
        <v>2615</v>
      </c>
      <c r="J6" s="163"/>
      <c r="K6" s="206" t="s">
        <v>2621</v>
      </c>
      <c r="L6" s="208"/>
      <c r="M6" s="374" t="s">
        <v>2616</v>
      </c>
    </row>
    <row r="7" spans="1:13" ht="409.5" thickBot="1">
      <c r="A7" s="749"/>
      <c r="B7" s="800"/>
      <c r="C7" s="165">
        <v>1.3</v>
      </c>
      <c r="D7" s="165" t="s">
        <v>2622</v>
      </c>
      <c r="E7" s="165" t="s">
        <v>232</v>
      </c>
      <c r="F7" s="165" t="s">
        <v>2623</v>
      </c>
      <c r="G7" s="165" t="s">
        <v>2624</v>
      </c>
      <c r="H7" s="165" t="s">
        <v>2625</v>
      </c>
      <c r="I7" s="165" t="s">
        <v>2626</v>
      </c>
      <c r="J7" s="165"/>
      <c r="K7" s="166"/>
      <c r="L7" s="514"/>
      <c r="M7" s="162" t="s">
        <v>2627</v>
      </c>
    </row>
    <row r="8" spans="1:13" ht="330.75" thickBot="1">
      <c r="A8" s="749"/>
      <c r="B8" s="801"/>
      <c r="C8" s="393">
        <v>1.4</v>
      </c>
      <c r="D8" s="161" t="s">
        <v>2628</v>
      </c>
      <c r="E8" s="161" t="s">
        <v>232</v>
      </c>
      <c r="F8" s="161" t="s">
        <v>2629</v>
      </c>
      <c r="G8" s="391" t="s">
        <v>2630</v>
      </c>
      <c r="H8" s="391" t="s">
        <v>2631</v>
      </c>
      <c r="I8" s="391"/>
      <c r="J8" s="391"/>
      <c r="K8" s="393"/>
      <c r="L8" s="207"/>
      <c r="M8" s="207"/>
    </row>
    <row r="9" spans="1:13" ht="409.5" thickBot="1">
      <c r="A9" s="803">
        <v>2</v>
      </c>
      <c r="B9" s="802" t="s">
        <v>2632</v>
      </c>
      <c r="C9" s="163">
        <v>2.1</v>
      </c>
      <c r="D9" s="163" t="s">
        <v>2633</v>
      </c>
      <c r="E9" s="386" t="s">
        <v>1884</v>
      </c>
      <c r="F9" s="418" t="s">
        <v>2634</v>
      </c>
      <c r="G9" s="513" t="s">
        <v>2630</v>
      </c>
      <c r="H9" s="163" t="s">
        <v>2635</v>
      </c>
      <c r="I9" s="163" t="s">
        <v>2636</v>
      </c>
      <c r="J9" s="163"/>
      <c r="K9" s="206"/>
      <c r="L9" s="515"/>
      <c r="M9" s="374" t="s">
        <v>2616</v>
      </c>
    </row>
    <row r="10" spans="1:13" ht="409.5" thickBot="1">
      <c r="A10" s="749"/>
      <c r="B10" s="801"/>
      <c r="C10" s="163">
        <v>2.2</v>
      </c>
      <c r="D10" s="163" t="s">
        <v>2637</v>
      </c>
      <c r="E10" s="161" t="s">
        <v>232</v>
      </c>
      <c r="F10" s="163" t="s">
        <v>2638</v>
      </c>
      <c r="G10" s="163" t="s">
        <v>2639</v>
      </c>
      <c r="H10" s="163" t="s">
        <v>2640</v>
      </c>
      <c r="I10" s="163" t="s">
        <v>2636</v>
      </c>
      <c r="J10" s="163"/>
      <c r="K10" s="206"/>
      <c r="L10" s="204"/>
      <c r="M10" s="161" t="s">
        <v>2641</v>
      </c>
    </row>
    <row r="11" spans="1:13" ht="409.5" thickBot="1">
      <c r="A11" s="756">
        <v>3</v>
      </c>
      <c r="B11" s="758" t="s">
        <v>2642</v>
      </c>
      <c r="C11" s="163">
        <v>3.1</v>
      </c>
      <c r="D11" s="163" t="s">
        <v>2643</v>
      </c>
      <c r="E11" s="163" t="s">
        <v>232</v>
      </c>
      <c r="F11" s="163" t="s">
        <v>2644</v>
      </c>
      <c r="G11" s="516" t="s">
        <v>2645</v>
      </c>
      <c r="H11" s="163" t="s">
        <v>2646</v>
      </c>
      <c r="I11" s="163" t="s">
        <v>2615</v>
      </c>
      <c r="J11" s="163"/>
      <c r="K11" s="206"/>
      <c r="L11" s="515"/>
      <c r="M11" s="374" t="s">
        <v>2616</v>
      </c>
    </row>
    <row r="12" spans="1:13" ht="409.5" thickBot="1">
      <c r="A12" s="756"/>
      <c r="B12" s="758"/>
      <c r="C12" s="163">
        <v>3.2</v>
      </c>
      <c r="D12" s="163" t="s">
        <v>2647</v>
      </c>
      <c r="E12" s="163" t="s">
        <v>232</v>
      </c>
      <c r="F12" s="163" t="s">
        <v>2648</v>
      </c>
      <c r="G12" s="163" t="s">
        <v>2649</v>
      </c>
      <c r="H12" s="163" t="s">
        <v>2650</v>
      </c>
      <c r="I12" s="163" t="s">
        <v>2615</v>
      </c>
      <c r="J12" s="163"/>
      <c r="K12" s="206"/>
      <c r="L12" s="204"/>
      <c r="M12" s="161" t="s">
        <v>2616</v>
      </c>
    </row>
    <row r="13" spans="1:13" ht="409.5" thickBot="1">
      <c r="A13" s="756"/>
      <c r="B13" s="758"/>
      <c r="C13" s="163">
        <v>3.3</v>
      </c>
      <c r="D13" s="163" t="s">
        <v>2651</v>
      </c>
      <c r="E13" s="163" t="s">
        <v>2512</v>
      </c>
      <c r="F13" s="163" t="s">
        <v>2652</v>
      </c>
      <c r="G13" s="516" t="s">
        <v>2653</v>
      </c>
      <c r="H13" s="163" t="s">
        <v>1482</v>
      </c>
      <c r="I13" s="163"/>
      <c r="J13" s="163"/>
      <c r="K13" s="206"/>
      <c r="L13" s="208"/>
      <c r="M13" s="374" t="s">
        <v>2654</v>
      </c>
    </row>
    <row r="14" spans="1:13" ht="409.5" thickBot="1">
      <c r="A14" s="756"/>
      <c r="B14" s="758"/>
      <c r="C14" s="163">
        <v>3.4</v>
      </c>
      <c r="D14" s="163" t="s">
        <v>2655</v>
      </c>
      <c r="E14" s="163" t="s">
        <v>232</v>
      </c>
      <c r="F14" s="163" t="s">
        <v>2656</v>
      </c>
      <c r="G14" s="163" t="s">
        <v>2657</v>
      </c>
      <c r="H14" s="163" t="s">
        <v>2658</v>
      </c>
      <c r="I14" s="163" t="s">
        <v>2615</v>
      </c>
      <c r="J14" s="163"/>
      <c r="K14" s="206"/>
      <c r="L14" s="207"/>
      <c r="M14" s="161" t="s">
        <v>2659</v>
      </c>
    </row>
    <row r="15" spans="1:13" ht="132.75" thickBot="1">
      <c r="A15" s="756"/>
      <c r="B15" s="758"/>
      <c r="C15" s="163">
        <v>3.4</v>
      </c>
      <c r="D15" s="163" t="s">
        <v>2660</v>
      </c>
      <c r="E15" s="163" t="s">
        <v>232</v>
      </c>
      <c r="F15" s="163" t="s">
        <v>2661</v>
      </c>
      <c r="G15" s="517" t="s">
        <v>2662</v>
      </c>
      <c r="H15" s="163" t="s">
        <v>2663</v>
      </c>
      <c r="I15" s="163"/>
      <c r="J15" s="163"/>
      <c r="K15" s="206"/>
      <c r="L15" s="204"/>
      <c r="M15" s="161" t="s">
        <v>2664</v>
      </c>
    </row>
    <row r="16" spans="1:13" ht="198.75" thickBot="1">
      <c r="A16" s="756"/>
      <c r="B16" s="758"/>
      <c r="C16" s="163">
        <v>3.5</v>
      </c>
      <c r="D16" s="165" t="s">
        <v>2665</v>
      </c>
      <c r="E16" s="163" t="s">
        <v>232</v>
      </c>
      <c r="F16" s="206" t="s">
        <v>2666</v>
      </c>
      <c r="G16" s="518" t="s">
        <v>2662</v>
      </c>
      <c r="H16" s="165" t="s">
        <v>2667</v>
      </c>
      <c r="I16" s="163"/>
      <c r="J16" s="163"/>
      <c r="K16" s="206"/>
      <c r="L16" s="519"/>
      <c r="M16" s="386" t="s">
        <v>2659</v>
      </c>
    </row>
    <row r="17" spans="1:13" ht="132.75" thickBot="1">
      <c r="A17" s="756"/>
      <c r="B17" s="758"/>
      <c r="C17" s="206">
        <v>3.6</v>
      </c>
      <c r="D17" s="520" t="s">
        <v>2668</v>
      </c>
      <c r="E17" s="163" t="s">
        <v>232</v>
      </c>
      <c r="F17" s="521" t="s">
        <v>2669</v>
      </c>
      <c r="G17" s="161" t="s">
        <v>2670</v>
      </c>
      <c r="H17" s="161" t="s">
        <v>2671</v>
      </c>
      <c r="I17" s="163"/>
      <c r="J17" s="163"/>
      <c r="K17" s="206"/>
      <c r="L17" s="385"/>
      <c r="M17" s="161" t="s">
        <v>2659</v>
      </c>
    </row>
    <row r="18" spans="1:13" ht="297.75" thickBot="1">
      <c r="A18" s="757"/>
      <c r="B18" s="759"/>
      <c r="C18" s="163">
        <v>3.7</v>
      </c>
      <c r="D18" s="163" t="s">
        <v>2672</v>
      </c>
      <c r="E18" s="206" t="s">
        <v>232</v>
      </c>
      <c r="F18" s="161" t="s">
        <v>2673</v>
      </c>
      <c r="G18" s="163" t="s">
        <v>2674</v>
      </c>
      <c r="H18" s="163" t="s">
        <v>2675</v>
      </c>
      <c r="I18" s="163" t="s">
        <v>2615</v>
      </c>
      <c r="J18" s="163"/>
      <c r="K18" s="206"/>
      <c r="L18" s="385"/>
      <c r="M18" s="386" t="s">
        <v>2664</v>
      </c>
    </row>
    <row r="19" spans="1:13" ht="409.5" thickBot="1">
      <c r="A19" s="756">
        <v>4</v>
      </c>
      <c r="B19" s="758" t="s">
        <v>2676</v>
      </c>
      <c r="C19" s="163">
        <v>4.1</v>
      </c>
      <c r="D19" s="163" t="s">
        <v>2677</v>
      </c>
      <c r="E19" s="163" t="s">
        <v>232</v>
      </c>
      <c r="F19" s="522" t="s">
        <v>2678</v>
      </c>
      <c r="G19" s="523" t="s">
        <v>2679</v>
      </c>
      <c r="H19" s="163" t="s">
        <v>2680</v>
      </c>
      <c r="I19" s="163" t="s">
        <v>2681</v>
      </c>
      <c r="J19" s="163"/>
      <c r="K19" s="206"/>
      <c r="L19" s="207"/>
      <c r="M19" s="161" t="s">
        <v>2682</v>
      </c>
    </row>
    <row r="20" spans="1:13" ht="347.25" thickBot="1">
      <c r="A20" s="756"/>
      <c r="B20" s="758"/>
      <c r="C20" s="163">
        <v>4.2</v>
      </c>
      <c r="D20" s="165" t="s">
        <v>2683</v>
      </c>
      <c r="E20" s="165" t="s">
        <v>232</v>
      </c>
      <c r="F20" s="165" t="s">
        <v>2684</v>
      </c>
      <c r="G20" s="163" t="s">
        <v>2685</v>
      </c>
      <c r="H20" s="163" t="s">
        <v>2686</v>
      </c>
      <c r="I20" s="163"/>
      <c r="J20" s="163"/>
      <c r="K20" s="206"/>
      <c r="L20" s="208"/>
      <c r="M20" s="161" t="s">
        <v>2664</v>
      </c>
    </row>
    <row r="21" spans="1:13" ht="409.5" thickBot="1">
      <c r="A21" s="756"/>
      <c r="B21" s="758"/>
      <c r="C21" s="206">
        <v>4.5</v>
      </c>
      <c r="D21" s="161" t="s">
        <v>2687</v>
      </c>
      <c r="E21" s="161" t="s">
        <v>232</v>
      </c>
      <c r="F21" s="161" t="s">
        <v>2688</v>
      </c>
      <c r="G21" s="163" t="s">
        <v>2689</v>
      </c>
      <c r="H21" s="163" t="s">
        <v>2690</v>
      </c>
      <c r="I21" s="163"/>
      <c r="J21" s="163"/>
      <c r="K21" s="206"/>
      <c r="L21" s="207"/>
      <c r="M21" s="161" t="s">
        <v>2659</v>
      </c>
    </row>
    <row r="22" spans="1:13" ht="409.5" thickBot="1">
      <c r="A22" s="756"/>
      <c r="B22" s="758"/>
      <c r="C22" s="206">
        <v>4.6</v>
      </c>
      <c r="D22" s="161" t="s">
        <v>2691</v>
      </c>
      <c r="E22" s="161" t="s">
        <v>232</v>
      </c>
      <c r="F22" s="161" t="s">
        <v>2692</v>
      </c>
      <c r="G22" s="513" t="s">
        <v>2693</v>
      </c>
      <c r="H22" s="163" t="s">
        <v>2694</v>
      </c>
      <c r="I22" s="163"/>
      <c r="J22" s="163"/>
      <c r="K22" s="206"/>
      <c r="L22" s="207"/>
      <c r="M22" s="374" t="s">
        <v>2616</v>
      </c>
    </row>
    <row r="23" spans="1:13" ht="231.75" thickBot="1">
      <c r="A23" s="745"/>
      <c r="B23" s="802" t="s">
        <v>2695</v>
      </c>
      <c r="C23" s="163">
        <v>5.1</v>
      </c>
      <c r="D23" s="163" t="s">
        <v>2696</v>
      </c>
      <c r="E23" s="163" t="s">
        <v>232</v>
      </c>
      <c r="F23" s="163" t="s">
        <v>2697</v>
      </c>
      <c r="G23" s="513" t="s">
        <v>2698</v>
      </c>
      <c r="H23" s="163" t="s">
        <v>2699</v>
      </c>
      <c r="I23" s="163"/>
      <c r="J23" s="163"/>
      <c r="K23" s="206"/>
      <c r="L23" s="204"/>
      <c r="M23" s="161" t="s">
        <v>2641</v>
      </c>
    </row>
    <row r="24" spans="1:13" ht="409.5" thickBot="1">
      <c r="A24" s="746"/>
      <c r="B24" s="800"/>
      <c r="C24" s="163">
        <v>5.2</v>
      </c>
      <c r="D24" s="163" t="s">
        <v>2700</v>
      </c>
      <c r="E24" s="163" t="s">
        <v>232</v>
      </c>
      <c r="F24" s="165" t="s">
        <v>2701</v>
      </c>
      <c r="G24" s="517" t="s">
        <v>2702</v>
      </c>
      <c r="H24" s="163" t="s">
        <v>2703</v>
      </c>
      <c r="I24" s="163" t="s">
        <v>2636</v>
      </c>
      <c r="J24" s="163"/>
      <c r="K24" s="206"/>
      <c r="L24" s="207"/>
      <c r="M24" s="161" t="s">
        <v>2641</v>
      </c>
    </row>
    <row r="25" spans="1:13" ht="297.75" thickBot="1">
      <c r="A25" s="747"/>
      <c r="B25" s="801"/>
      <c r="C25" s="163">
        <v>5.3</v>
      </c>
      <c r="D25" s="163" t="s">
        <v>2704</v>
      </c>
      <c r="E25" s="206"/>
      <c r="F25" s="161" t="s">
        <v>2705</v>
      </c>
      <c r="G25" s="524" t="s">
        <v>2706</v>
      </c>
      <c r="H25" s="163" t="s">
        <v>2707</v>
      </c>
      <c r="I25" s="163"/>
      <c r="J25" s="163"/>
      <c r="K25" s="206"/>
      <c r="L25" s="207"/>
      <c r="M25" s="189" t="s">
        <v>2708</v>
      </c>
    </row>
  </sheetData>
  <sheetProtection/>
  <mergeCells count="15">
    <mergeCell ref="A23:A25"/>
    <mergeCell ref="B23:B25"/>
    <mergeCell ref="A9:A10"/>
    <mergeCell ref="B9:B10"/>
    <mergeCell ref="A11:A18"/>
    <mergeCell ref="B11:B18"/>
    <mergeCell ref="A19:A22"/>
    <mergeCell ref="B19:B22"/>
    <mergeCell ref="A1:K1"/>
    <mergeCell ref="A2:K2"/>
    <mergeCell ref="A3:K3"/>
    <mergeCell ref="A4:B4"/>
    <mergeCell ref="C4:D4"/>
    <mergeCell ref="A5:A8"/>
    <mergeCell ref="B5:B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37"/>
    </sheetView>
  </sheetViews>
  <sheetFormatPr defaultColWidth="9.140625" defaultRowHeight="15"/>
  <cols>
    <col min="1" max="1" width="5.7109375" style="0" customWidth="1"/>
    <col min="2" max="2" width="16.57421875" style="0" customWidth="1"/>
    <col min="3" max="3" width="5.8515625" style="0" customWidth="1"/>
    <col min="4" max="4" width="15.28125" style="0" customWidth="1"/>
    <col min="5" max="5" width="13.57421875" style="0" customWidth="1"/>
    <col min="6" max="6" width="13.7109375" style="0" customWidth="1"/>
    <col min="7" max="7" width="14.57421875" style="0" customWidth="1"/>
    <col min="8" max="8" width="13.421875" style="0" customWidth="1"/>
    <col min="9" max="9" width="16.57421875" style="0" customWidth="1"/>
    <col min="10" max="10" width="17.57421875" style="0" customWidth="1"/>
    <col min="11" max="11" width="16.8515625" style="0" customWidth="1"/>
    <col min="12" max="12" width="16.28125" style="0" customWidth="1"/>
    <col min="13" max="13" width="19.421875" style="0" customWidth="1"/>
  </cols>
  <sheetData>
    <row r="1" spans="1:13" ht="15">
      <c r="A1" s="426"/>
      <c r="B1" s="426"/>
      <c r="C1" s="426"/>
      <c r="D1" s="426"/>
      <c r="E1" s="426"/>
      <c r="F1" s="426"/>
      <c r="G1" s="426"/>
      <c r="H1" s="426"/>
      <c r="I1" s="426"/>
      <c r="J1" s="426"/>
      <c r="K1" s="426"/>
      <c r="L1" s="426"/>
      <c r="M1" s="426"/>
    </row>
    <row r="2" spans="1:13" ht="26.25">
      <c r="A2" s="811" t="s">
        <v>83</v>
      </c>
      <c r="B2" s="812"/>
      <c r="C2" s="812"/>
      <c r="D2" s="812"/>
      <c r="E2" s="812"/>
      <c r="F2" s="812"/>
      <c r="G2" s="812"/>
      <c r="H2" s="812"/>
      <c r="I2" s="812"/>
      <c r="J2" s="812"/>
      <c r="K2" s="812"/>
      <c r="L2" s="812"/>
      <c r="M2" s="813"/>
    </row>
    <row r="3" spans="1:13" ht="20.25">
      <c r="A3" s="814" t="s">
        <v>1986</v>
      </c>
      <c r="B3" s="815"/>
      <c r="C3" s="815"/>
      <c r="D3" s="815"/>
      <c r="E3" s="815"/>
      <c r="F3" s="815"/>
      <c r="G3" s="815"/>
      <c r="H3" s="815"/>
      <c r="I3" s="815"/>
      <c r="J3" s="815"/>
      <c r="K3" s="815"/>
      <c r="L3" s="815"/>
      <c r="M3" s="816"/>
    </row>
    <row r="4" spans="1:13" ht="27.75" thickBot="1">
      <c r="A4" s="817" t="s">
        <v>0</v>
      </c>
      <c r="B4" s="818"/>
      <c r="C4" s="819" t="s">
        <v>1987</v>
      </c>
      <c r="D4" s="820"/>
      <c r="E4" s="820"/>
      <c r="F4" s="820"/>
      <c r="G4" s="820"/>
      <c r="H4" s="820"/>
      <c r="I4" s="820"/>
      <c r="J4" s="820"/>
      <c r="K4" s="821"/>
      <c r="L4" s="422"/>
      <c r="M4" s="422"/>
    </row>
    <row r="5" spans="1:13" ht="105">
      <c r="A5" s="822" t="s">
        <v>40</v>
      </c>
      <c r="B5" s="823"/>
      <c r="C5" s="822" t="s">
        <v>1</v>
      </c>
      <c r="D5" s="823"/>
      <c r="E5" s="423" t="s">
        <v>2</v>
      </c>
      <c r="F5" s="423" t="s">
        <v>41</v>
      </c>
      <c r="G5" s="423" t="s">
        <v>42</v>
      </c>
      <c r="H5" s="423" t="s">
        <v>43</v>
      </c>
      <c r="I5" s="424" t="s">
        <v>84</v>
      </c>
      <c r="J5" s="424" t="s">
        <v>82</v>
      </c>
      <c r="K5" s="424" t="s">
        <v>85</v>
      </c>
      <c r="L5" s="424" t="s">
        <v>86</v>
      </c>
      <c r="M5" s="425" t="s">
        <v>71</v>
      </c>
    </row>
    <row r="6" spans="1:13" ht="214.5">
      <c r="A6" s="804">
        <v>1</v>
      </c>
      <c r="B6" s="805" t="s">
        <v>1988</v>
      </c>
      <c r="C6" s="19" t="s">
        <v>581</v>
      </c>
      <c r="D6" s="18" t="s">
        <v>1989</v>
      </c>
      <c r="E6" s="78" t="s">
        <v>1990</v>
      </c>
      <c r="F6" s="18" t="s">
        <v>1991</v>
      </c>
      <c r="G6" s="18" t="s">
        <v>953</v>
      </c>
      <c r="H6" s="18" t="s">
        <v>1992</v>
      </c>
      <c r="I6" s="18" t="s">
        <v>1993</v>
      </c>
      <c r="J6" s="18"/>
      <c r="K6" s="18"/>
      <c r="L6" s="18"/>
      <c r="M6" s="427" t="s">
        <v>1994</v>
      </c>
    </row>
    <row r="7" spans="1:13" ht="313.5">
      <c r="A7" s="804"/>
      <c r="B7" s="805"/>
      <c r="C7" s="19" t="s">
        <v>586</v>
      </c>
      <c r="D7" s="18" t="s">
        <v>1995</v>
      </c>
      <c r="E7" s="78" t="s">
        <v>232</v>
      </c>
      <c r="F7" s="18" t="s">
        <v>1996</v>
      </c>
      <c r="G7" s="18" t="s">
        <v>953</v>
      </c>
      <c r="H7" s="18" t="s">
        <v>1997</v>
      </c>
      <c r="I7" s="18" t="s">
        <v>1993</v>
      </c>
      <c r="J7" s="18"/>
      <c r="K7" s="18"/>
      <c r="L7" s="18"/>
      <c r="M7" s="427" t="s">
        <v>1998</v>
      </c>
    </row>
    <row r="8" spans="1:13" ht="330">
      <c r="A8" s="804"/>
      <c r="B8" s="805"/>
      <c r="C8" s="19" t="s">
        <v>590</v>
      </c>
      <c r="D8" s="18" t="s">
        <v>1999</v>
      </c>
      <c r="E8" s="78" t="s">
        <v>232</v>
      </c>
      <c r="F8" s="18" t="s">
        <v>2000</v>
      </c>
      <c r="G8" s="18" t="s">
        <v>953</v>
      </c>
      <c r="H8" s="18" t="s">
        <v>1992</v>
      </c>
      <c r="I8" s="18" t="s">
        <v>1993</v>
      </c>
      <c r="J8" s="18"/>
      <c r="K8" s="18"/>
      <c r="L8" s="18"/>
      <c r="M8" s="427" t="s">
        <v>2001</v>
      </c>
    </row>
    <row r="9" spans="1:13" ht="198">
      <c r="A9" s="804"/>
      <c r="B9" s="805"/>
      <c r="C9" s="19" t="s">
        <v>2002</v>
      </c>
      <c r="D9" s="18" t="s">
        <v>2003</v>
      </c>
      <c r="E9" s="78" t="s">
        <v>2004</v>
      </c>
      <c r="F9" s="18" t="s">
        <v>2005</v>
      </c>
      <c r="G9" s="18" t="s">
        <v>953</v>
      </c>
      <c r="H9" s="18" t="s">
        <v>2006</v>
      </c>
      <c r="I9" s="18" t="s">
        <v>1993</v>
      </c>
      <c r="J9" s="18"/>
      <c r="K9" s="18"/>
      <c r="L9" s="18"/>
      <c r="M9" s="427" t="s">
        <v>2007</v>
      </c>
    </row>
    <row r="10" spans="1:13" ht="409.5">
      <c r="A10" s="804">
        <v>2</v>
      </c>
      <c r="B10" s="805" t="s">
        <v>2008</v>
      </c>
      <c r="C10" s="19" t="s">
        <v>595</v>
      </c>
      <c r="D10" s="19" t="s">
        <v>2009</v>
      </c>
      <c r="E10" s="78" t="s">
        <v>232</v>
      </c>
      <c r="F10" s="19" t="s">
        <v>2010</v>
      </c>
      <c r="G10" s="18" t="s">
        <v>2011</v>
      </c>
      <c r="H10" s="18" t="s">
        <v>2012</v>
      </c>
      <c r="I10" s="18" t="s">
        <v>2013</v>
      </c>
      <c r="J10" s="18"/>
      <c r="K10" s="18"/>
      <c r="L10" s="18"/>
      <c r="M10" s="427" t="s">
        <v>2014</v>
      </c>
    </row>
    <row r="11" spans="1:13" ht="409.5">
      <c r="A11" s="804"/>
      <c r="B11" s="805"/>
      <c r="C11" s="92" t="s">
        <v>2015</v>
      </c>
      <c r="D11" s="92" t="s">
        <v>2016</v>
      </c>
      <c r="E11" s="170" t="s">
        <v>232</v>
      </c>
      <c r="F11" s="18" t="s">
        <v>2017</v>
      </c>
      <c r="G11" s="18" t="s">
        <v>2018</v>
      </c>
      <c r="H11" s="92" t="s">
        <v>2019</v>
      </c>
      <c r="I11" s="171" t="s">
        <v>2020</v>
      </c>
      <c r="J11" s="171"/>
      <c r="K11" s="171"/>
      <c r="L11" s="171"/>
      <c r="M11" s="428" t="s">
        <v>2021</v>
      </c>
    </row>
    <row r="12" spans="1:13" ht="198">
      <c r="A12" s="804"/>
      <c r="B12" s="805"/>
      <c r="C12" s="19" t="s">
        <v>2022</v>
      </c>
      <c r="D12" s="171" t="s">
        <v>2023</v>
      </c>
      <c r="E12" s="170" t="s">
        <v>1897</v>
      </c>
      <c r="F12" s="18" t="s">
        <v>2024</v>
      </c>
      <c r="G12" s="18" t="s">
        <v>953</v>
      </c>
      <c r="H12" s="18" t="s">
        <v>1865</v>
      </c>
      <c r="I12" s="429" t="s">
        <v>1936</v>
      </c>
      <c r="J12" s="170"/>
      <c r="K12" s="171"/>
      <c r="L12" s="171"/>
      <c r="M12" s="428" t="s">
        <v>2025</v>
      </c>
    </row>
    <row r="13" spans="1:13" ht="409.5">
      <c r="A13" s="804"/>
      <c r="B13" s="805"/>
      <c r="C13" s="92" t="s">
        <v>611</v>
      </c>
      <c r="D13" s="171" t="s">
        <v>2026</v>
      </c>
      <c r="E13" s="170" t="s">
        <v>232</v>
      </c>
      <c r="F13" s="171" t="s">
        <v>2027</v>
      </c>
      <c r="G13" s="171" t="s">
        <v>953</v>
      </c>
      <c r="H13" s="430" t="s">
        <v>2028</v>
      </c>
      <c r="I13" s="171"/>
      <c r="J13" s="171"/>
      <c r="K13" s="171"/>
      <c r="L13" s="171"/>
      <c r="M13" s="428" t="s">
        <v>2029</v>
      </c>
    </row>
    <row r="14" spans="1:13" ht="247.5">
      <c r="A14" s="804"/>
      <c r="B14" s="805"/>
      <c r="C14" s="19" t="s">
        <v>2030</v>
      </c>
      <c r="D14" s="18" t="s">
        <v>2031</v>
      </c>
      <c r="E14" s="78" t="s">
        <v>232</v>
      </c>
      <c r="F14" s="18" t="s">
        <v>2032</v>
      </c>
      <c r="G14" s="18" t="s">
        <v>953</v>
      </c>
      <c r="H14" s="18" t="s">
        <v>2033</v>
      </c>
      <c r="I14" s="18" t="s">
        <v>2034</v>
      </c>
      <c r="J14" s="18"/>
      <c r="K14" s="18" t="s">
        <v>2035</v>
      </c>
      <c r="L14" s="18"/>
      <c r="M14" s="427" t="s">
        <v>2036</v>
      </c>
    </row>
    <row r="15" spans="1:13" ht="264">
      <c r="A15" s="804"/>
      <c r="B15" s="805"/>
      <c r="C15" s="19" t="s">
        <v>2037</v>
      </c>
      <c r="D15" s="18" t="s">
        <v>2038</v>
      </c>
      <c r="E15" s="78" t="s">
        <v>232</v>
      </c>
      <c r="F15" s="18" t="s">
        <v>2039</v>
      </c>
      <c r="G15" s="18" t="s">
        <v>953</v>
      </c>
      <c r="H15" s="18" t="s">
        <v>2040</v>
      </c>
      <c r="I15" s="18"/>
      <c r="J15" s="18"/>
      <c r="K15" s="18"/>
      <c r="L15" s="18"/>
      <c r="M15" s="427" t="s">
        <v>2041</v>
      </c>
    </row>
    <row r="16" spans="1:13" ht="409.5">
      <c r="A16" s="804">
        <v>3</v>
      </c>
      <c r="B16" s="805" t="s">
        <v>2042</v>
      </c>
      <c r="C16" s="92" t="s">
        <v>617</v>
      </c>
      <c r="D16" s="92" t="s">
        <v>2043</v>
      </c>
      <c r="E16" s="170" t="s">
        <v>232</v>
      </c>
      <c r="F16" s="92" t="s">
        <v>2044</v>
      </c>
      <c r="G16" s="171" t="s">
        <v>2045</v>
      </c>
      <c r="H16" s="171" t="s">
        <v>2046</v>
      </c>
      <c r="I16" s="171" t="s">
        <v>2047</v>
      </c>
      <c r="J16" s="171"/>
      <c r="K16" s="171"/>
      <c r="L16" s="431"/>
      <c r="M16" s="428" t="s">
        <v>2048</v>
      </c>
    </row>
    <row r="17" spans="1:13" ht="409.5">
      <c r="A17" s="804"/>
      <c r="B17" s="805"/>
      <c r="C17" s="92" t="s">
        <v>625</v>
      </c>
      <c r="D17" s="18" t="s">
        <v>2049</v>
      </c>
      <c r="E17" s="78" t="s">
        <v>232</v>
      </c>
      <c r="F17" s="19" t="s">
        <v>2050</v>
      </c>
      <c r="G17" s="432" t="s">
        <v>953</v>
      </c>
      <c r="H17" s="92" t="s">
        <v>2051</v>
      </c>
      <c r="I17" s="170"/>
      <c r="J17" s="170"/>
      <c r="K17" s="170"/>
      <c r="L17" s="171"/>
      <c r="M17" s="428" t="s">
        <v>2052</v>
      </c>
    </row>
    <row r="18" spans="1:13" ht="115.5">
      <c r="A18" s="804"/>
      <c r="B18" s="805"/>
      <c r="C18" s="92" t="s">
        <v>2053</v>
      </c>
      <c r="D18" s="171" t="s">
        <v>2054</v>
      </c>
      <c r="E18" s="170" t="s">
        <v>1902</v>
      </c>
      <c r="F18" s="171" t="s">
        <v>2055</v>
      </c>
      <c r="G18" s="432" t="s">
        <v>953</v>
      </c>
      <c r="H18" s="92" t="s">
        <v>2051</v>
      </c>
      <c r="I18" s="171" t="s">
        <v>2056</v>
      </c>
      <c r="J18" s="171"/>
      <c r="K18" s="171"/>
      <c r="L18" s="171"/>
      <c r="M18" s="428" t="s">
        <v>2057</v>
      </c>
    </row>
    <row r="19" spans="1:13" ht="82.5">
      <c r="A19" s="804"/>
      <c r="B19" s="805"/>
      <c r="C19" s="92" t="s">
        <v>632</v>
      </c>
      <c r="D19" s="171" t="s">
        <v>2058</v>
      </c>
      <c r="E19" s="170" t="s">
        <v>2059</v>
      </c>
      <c r="F19" s="171" t="s">
        <v>2060</v>
      </c>
      <c r="G19" s="432" t="s">
        <v>953</v>
      </c>
      <c r="H19" s="92" t="s">
        <v>2051</v>
      </c>
      <c r="I19" s="171"/>
      <c r="J19" s="171"/>
      <c r="K19" s="171"/>
      <c r="L19" s="171"/>
      <c r="M19" s="428" t="s">
        <v>2061</v>
      </c>
    </row>
    <row r="20" spans="1:13" ht="165">
      <c r="A20" s="804"/>
      <c r="B20" s="805"/>
      <c r="C20" s="92" t="s">
        <v>2062</v>
      </c>
      <c r="D20" s="171" t="s">
        <v>2063</v>
      </c>
      <c r="E20" s="170" t="s">
        <v>2064</v>
      </c>
      <c r="F20" s="171" t="s">
        <v>2065</v>
      </c>
      <c r="G20" s="433" t="s">
        <v>2066</v>
      </c>
      <c r="H20" s="92" t="s">
        <v>2067</v>
      </c>
      <c r="I20" s="92"/>
      <c r="J20" s="434"/>
      <c r="K20" s="435"/>
      <c r="L20" s="435"/>
      <c r="M20" s="436"/>
    </row>
    <row r="21" spans="1:13" ht="409.5">
      <c r="A21" s="804">
        <v>4</v>
      </c>
      <c r="B21" s="805" t="s">
        <v>2068</v>
      </c>
      <c r="C21" s="92" t="s">
        <v>2069</v>
      </c>
      <c r="D21" s="171" t="s">
        <v>2070</v>
      </c>
      <c r="E21" s="170" t="s">
        <v>1990</v>
      </c>
      <c r="F21" s="92" t="s">
        <v>2071</v>
      </c>
      <c r="G21" s="171" t="s">
        <v>953</v>
      </c>
      <c r="H21" s="171" t="s">
        <v>2072</v>
      </c>
      <c r="I21" s="92" t="s">
        <v>2073</v>
      </c>
      <c r="J21" s="171"/>
      <c r="K21" s="171"/>
      <c r="L21" s="171"/>
      <c r="M21" s="428" t="s">
        <v>2074</v>
      </c>
    </row>
    <row r="22" spans="1:13" ht="379.5">
      <c r="A22" s="804"/>
      <c r="B22" s="805"/>
      <c r="C22" s="19" t="s">
        <v>644</v>
      </c>
      <c r="D22" s="171" t="s">
        <v>2075</v>
      </c>
      <c r="E22" s="170" t="s">
        <v>2076</v>
      </c>
      <c r="F22" s="18" t="s">
        <v>2077</v>
      </c>
      <c r="G22" s="171" t="s">
        <v>953</v>
      </c>
      <c r="H22" s="171" t="s">
        <v>2078</v>
      </c>
      <c r="I22" s="92" t="s">
        <v>2079</v>
      </c>
      <c r="J22" s="171"/>
      <c r="K22" s="171"/>
      <c r="L22" s="171"/>
      <c r="M22" s="428" t="s">
        <v>2080</v>
      </c>
    </row>
    <row r="23" spans="1:13" ht="297">
      <c r="A23" s="804"/>
      <c r="B23" s="805"/>
      <c r="C23" s="92" t="s">
        <v>649</v>
      </c>
      <c r="D23" s="171" t="s">
        <v>2081</v>
      </c>
      <c r="E23" s="170" t="s">
        <v>1902</v>
      </c>
      <c r="F23" s="171" t="s">
        <v>2082</v>
      </c>
      <c r="G23" s="171" t="s">
        <v>953</v>
      </c>
      <c r="H23" s="171" t="s">
        <v>2083</v>
      </c>
      <c r="I23" s="92" t="s">
        <v>2084</v>
      </c>
      <c r="J23" s="171"/>
      <c r="K23" s="171"/>
      <c r="L23" s="171"/>
      <c r="M23" s="428" t="s">
        <v>2085</v>
      </c>
    </row>
    <row r="24" spans="1:13" ht="264">
      <c r="A24" s="804"/>
      <c r="B24" s="805"/>
      <c r="C24" s="92" t="s">
        <v>653</v>
      </c>
      <c r="D24" s="171" t="s">
        <v>2086</v>
      </c>
      <c r="E24" s="170" t="s">
        <v>1915</v>
      </c>
      <c r="F24" s="171" t="s">
        <v>2087</v>
      </c>
      <c r="G24" s="171" t="s">
        <v>953</v>
      </c>
      <c r="H24" s="92" t="s">
        <v>2088</v>
      </c>
      <c r="I24" s="92"/>
      <c r="J24" s="171"/>
      <c r="K24" s="171"/>
      <c r="L24" s="171" t="s">
        <v>2089</v>
      </c>
      <c r="M24" s="428" t="s">
        <v>2090</v>
      </c>
    </row>
    <row r="25" spans="1:13" ht="363">
      <c r="A25" s="804"/>
      <c r="B25" s="805"/>
      <c r="C25" s="19" t="s">
        <v>2091</v>
      </c>
      <c r="D25" s="171" t="s">
        <v>2092</v>
      </c>
      <c r="E25" s="170" t="s">
        <v>1897</v>
      </c>
      <c r="F25" s="171" t="s">
        <v>2093</v>
      </c>
      <c r="G25" s="171" t="s">
        <v>953</v>
      </c>
      <c r="H25" s="92" t="s">
        <v>2083</v>
      </c>
      <c r="I25" s="92" t="s">
        <v>2084</v>
      </c>
      <c r="J25" s="171"/>
      <c r="K25" s="171"/>
      <c r="L25" s="92"/>
      <c r="M25" s="428" t="s">
        <v>2094</v>
      </c>
    </row>
    <row r="26" spans="1:13" ht="165">
      <c r="A26" s="806">
        <v>5</v>
      </c>
      <c r="B26" s="805" t="s">
        <v>2095</v>
      </c>
      <c r="C26" s="19" t="s">
        <v>658</v>
      </c>
      <c r="D26" s="171" t="s">
        <v>2096</v>
      </c>
      <c r="E26" s="78" t="s">
        <v>2097</v>
      </c>
      <c r="F26" s="171" t="s">
        <v>2098</v>
      </c>
      <c r="G26" s="171" t="s">
        <v>953</v>
      </c>
      <c r="H26" s="19" t="s">
        <v>2099</v>
      </c>
      <c r="I26" s="19" t="s">
        <v>2100</v>
      </c>
      <c r="J26" s="19" t="s">
        <v>2101</v>
      </c>
      <c r="K26" s="78"/>
      <c r="L26" s="19"/>
      <c r="M26" s="437" t="s">
        <v>2102</v>
      </c>
    </row>
    <row r="27" spans="1:13" ht="264">
      <c r="A27" s="807"/>
      <c r="B27" s="805"/>
      <c r="C27" s="19" t="s">
        <v>663</v>
      </c>
      <c r="D27" s="171" t="s">
        <v>2103</v>
      </c>
      <c r="E27" s="78" t="s">
        <v>232</v>
      </c>
      <c r="F27" s="171" t="s">
        <v>2104</v>
      </c>
      <c r="G27" s="171" t="s">
        <v>953</v>
      </c>
      <c r="H27" s="19" t="s">
        <v>2105</v>
      </c>
      <c r="I27" s="19" t="s">
        <v>2100</v>
      </c>
      <c r="J27" s="19" t="s">
        <v>2106</v>
      </c>
      <c r="K27" s="78"/>
      <c r="L27" s="19"/>
      <c r="M27" s="437" t="s">
        <v>2107</v>
      </c>
    </row>
    <row r="28" spans="1:13" ht="99">
      <c r="A28" s="807"/>
      <c r="B28" s="805"/>
      <c r="C28" s="92">
        <v>5.3</v>
      </c>
      <c r="D28" s="92" t="s">
        <v>2108</v>
      </c>
      <c r="E28" s="170" t="s">
        <v>1838</v>
      </c>
      <c r="F28" s="92" t="s">
        <v>2109</v>
      </c>
      <c r="G28" s="92" t="s">
        <v>953</v>
      </c>
      <c r="H28" s="92" t="s">
        <v>2110</v>
      </c>
      <c r="I28" s="170" t="s">
        <v>2100</v>
      </c>
      <c r="J28" s="170"/>
      <c r="K28" s="170"/>
      <c r="L28" s="170"/>
      <c r="M28" s="92" t="s">
        <v>2111</v>
      </c>
    </row>
    <row r="29" spans="1:13" ht="231">
      <c r="A29" s="807"/>
      <c r="B29" s="805"/>
      <c r="C29" s="92" t="s">
        <v>667</v>
      </c>
      <c r="D29" s="92" t="s">
        <v>2112</v>
      </c>
      <c r="E29" s="170" t="s">
        <v>1890</v>
      </c>
      <c r="F29" s="92" t="s">
        <v>2113</v>
      </c>
      <c r="G29" s="171" t="s">
        <v>953</v>
      </c>
      <c r="H29" s="92" t="s">
        <v>2114</v>
      </c>
      <c r="I29" s="92" t="s">
        <v>2047</v>
      </c>
      <c r="J29" s="170"/>
      <c r="K29" s="170"/>
      <c r="L29" s="170"/>
      <c r="M29" s="428" t="s">
        <v>2115</v>
      </c>
    </row>
    <row r="30" spans="1:13" ht="181.5">
      <c r="A30" s="807"/>
      <c r="B30" s="805"/>
      <c r="C30" s="19" t="s">
        <v>671</v>
      </c>
      <c r="D30" s="19" t="s">
        <v>2116</v>
      </c>
      <c r="E30" s="78" t="s">
        <v>346</v>
      </c>
      <c r="F30" s="18" t="s">
        <v>2117</v>
      </c>
      <c r="G30" s="18" t="s">
        <v>953</v>
      </c>
      <c r="H30" s="19" t="s">
        <v>2118</v>
      </c>
      <c r="I30" s="18" t="s">
        <v>2047</v>
      </c>
      <c r="J30" s="78"/>
      <c r="K30" s="78"/>
      <c r="L30" s="78"/>
      <c r="M30" s="427" t="s">
        <v>2115</v>
      </c>
    </row>
    <row r="31" spans="1:13" ht="115.5">
      <c r="A31" s="807"/>
      <c r="B31" s="805"/>
      <c r="C31" s="19" t="s">
        <v>2119</v>
      </c>
      <c r="D31" s="19" t="s">
        <v>2120</v>
      </c>
      <c r="E31" s="78" t="s">
        <v>1816</v>
      </c>
      <c r="F31" s="18" t="s">
        <v>2121</v>
      </c>
      <c r="G31" s="18" t="s">
        <v>953</v>
      </c>
      <c r="H31" s="19" t="s">
        <v>2122</v>
      </c>
      <c r="I31" s="18" t="s">
        <v>2047</v>
      </c>
      <c r="J31" s="78"/>
      <c r="K31" s="78"/>
      <c r="L31" s="78"/>
      <c r="M31" s="427" t="s">
        <v>2115</v>
      </c>
    </row>
    <row r="32" spans="1:13" ht="313.5">
      <c r="A32" s="807"/>
      <c r="B32" s="805"/>
      <c r="C32" s="19" t="s">
        <v>2123</v>
      </c>
      <c r="D32" s="18" t="s">
        <v>2124</v>
      </c>
      <c r="E32" s="78" t="s">
        <v>1897</v>
      </c>
      <c r="F32" s="19" t="s">
        <v>2125</v>
      </c>
      <c r="G32" s="20" t="s">
        <v>2126</v>
      </c>
      <c r="H32" s="18" t="s">
        <v>2127</v>
      </c>
      <c r="I32" s="19" t="s">
        <v>2047</v>
      </c>
      <c r="J32" s="23"/>
      <c r="K32" s="435"/>
      <c r="L32" s="435"/>
      <c r="M32" s="428" t="s">
        <v>2128</v>
      </c>
    </row>
    <row r="33" spans="1:13" ht="231">
      <c r="A33" s="807"/>
      <c r="B33" s="805"/>
      <c r="C33" s="92" t="s">
        <v>2129</v>
      </c>
      <c r="D33" s="171" t="s">
        <v>2130</v>
      </c>
      <c r="E33" s="170" t="s">
        <v>232</v>
      </c>
      <c r="F33" s="171" t="s">
        <v>2131</v>
      </c>
      <c r="G33" s="171" t="s">
        <v>953</v>
      </c>
      <c r="H33" s="92" t="s">
        <v>2132</v>
      </c>
      <c r="I33" s="171" t="s">
        <v>2047</v>
      </c>
      <c r="J33" s="170"/>
      <c r="K33" s="170"/>
      <c r="L33" s="170"/>
      <c r="M33" s="428" t="s">
        <v>2115</v>
      </c>
    </row>
    <row r="34" spans="1:13" ht="214.5">
      <c r="A34" s="807"/>
      <c r="B34" s="805"/>
      <c r="C34" s="19" t="s">
        <v>2133</v>
      </c>
      <c r="D34" s="18" t="s">
        <v>2134</v>
      </c>
      <c r="E34" s="78" t="s">
        <v>346</v>
      </c>
      <c r="F34" s="19" t="s">
        <v>2135</v>
      </c>
      <c r="G34" s="18" t="s">
        <v>2136</v>
      </c>
      <c r="H34" s="19" t="s">
        <v>2137</v>
      </c>
      <c r="I34" s="18" t="s">
        <v>2047</v>
      </c>
      <c r="J34" s="18"/>
      <c r="K34" s="18"/>
      <c r="L34" s="18"/>
      <c r="M34" s="427" t="s">
        <v>2115</v>
      </c>
    </row>
    <row r="35" spans="1:13" ht="297">
      <c r="A35" s="807"/>
      <c r="B35" s="805"/>
      <c r="C35" s="92" t="s">
        <v>2138</v>
      </c>
      <c r="D35" s="171" t="s">
        <v>2139</v>
      </c>
      <c r="E35" s="170" t="s">
        <v>232</v>
      </c>
      <c r="F35" s="92" t="s">
        <v>2140</v>
      </c>
      <c r="G35" s="171" t="s">
        <v>953</v>
      </c>
      <c r="H35" s="92" t="s">
        <v>2141</v>
      </c>
      <c r="I35" s="92" t="s">
        <v>2142</v>
      </c>
      <c r="J35" s="170"/>
      <c r="K35" s="170"/>
      <c r="L35" s="170"/>
      <c r="M35" s="438" t="s">
        <v>2143</v>
      </c>
    </row>
    <row r="36" spans="1:13" ht="165">
      <c r="A36" s="808">
        <v>6</v>
      </c>
      <c r="B36" s="805" t="s">
        <v>2144</v>
      </c>
      <c r="C36" s="19" t="s">
        <v>658</v>
      </c>
      <c r="D36" s="18" t="s">
        <v>2145</v>
      </c>
      <c r="E36" s="78" t="s">
        <v>232</v>
      </c>
      <c r="F36" s="18" t="s">
        <v>2146</v>
      </c>
      <c r="G36" s="18" t="s">
        <v>2147</v>
      </c>
      <c r="H36" s="18"/>
      <c r="I36" s="18" t="s">
        <v>2148</v>
      </c>
      <c r="J36" s="18"/>
      <c r="K36" s="18" t="s">
        <v>2149</v>
      </c>
      <c r="L36" s="18"/>
      <c r="M36" s="428" t="s">
        <v>490</v>
      </c>
    </row>
    <row r="37" spans="1:13" ht="198.75" thickBot="1">
      <c r="A37" s="809"/>
      <c r="B37" s="810"/>
      <c r="C37" s="96" t="s">
        <v>663</v>
      </c>
      <c r="D37" s="439" t="s">
        <v>2150</v>
      </c>
      <c r="E37" s="440" t="s">
        <v>232</v>
      </c>
      <c r="F37" s="439" t="s">
        <v>2151</v>
      </c>
      <c r="G37" s="439" t="s">
        <v>2152</v>
      </c>
      <c r="H37" s="439" t="s">
        <v>2153</v>
      </c>
      <c r="I37" s="439" t="s">
        <v>2148</v>
      </c>
      <c r="J37" s="439"/>
      <c r="K37" s="439" t="s">
        <v>2149</v>
      </c>
      <c r="L37" s="439"/>
      <c r="M37" s="441"/>
    </row>
  </sheetData>
  <sheetProtection/>
  <mergeCells count="18">
    <mergeCell ref="A2:M2"/>
    <mergeCell ref="A3:M3"/>
    <mergeCell ref="A4:B4"/>
    <mergeCell ref="C4:K4"/>
    <mergeCell ref="A5:B5"/>
    <mergeCell ref="C5:D5"/>
    <mergeCell ref="A6:A9"/>
    <mergeCell ref="B6:B9"/>
    <mergeCell ref="A10:A15"/>
    <mergeCell ref="B10:B15"/>
    <mergeCell ref="A16:A20"/>
    <mergeCell ref="B16:B20"/>
    <mergeCell ref="A21:A25"/>
    <mergeCell ref="B21:B25"/>
    <mergeCell ref="A26:A35"/>
    <mergeCell ref="B26:B35"/>
    <mergeCell ref="A36:A37"/>
    <mergeCell ref="B36:B3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9"/>
  <sheetViews>
    <sheetView zoomScalePageLayoutView="0" workbookViewId="0" topLeftCell="A1">
      <selection activeCell="A3" sqref="A3:K3"/>
    </sheetView>
  </sheetViews>
  <sheetFormatPr defaultColWidth="9.140625" defaultRowHeight="15"/>
  <cols>
    <col min="1" max="1" width="5.28125" style="0" customWidth="1"/>
    <col min="2" max="2" width="23.28125" style="0" customWidth="1"/>
    <col min="3" max="3" width="6.140625" style="0" customWidth="1"/>
    <col min="4" max="4" width="20.7109375" style="0" customWidth="1"/>
    <col min="5" max="5" width="13.8515625" style="0" customWidth="1"/>
    <col min="6" max="7" width="13.00390625" style="0" customWidth="1"/>
    <col min="8" max="8" width="14.7109375" style="0" customWidth="1"/>
    <col min="9" max="9" width="14.8515625" style="0" customWidth="1"/>
    <col min="10" max="10" width="13.421875" style="0" customWidth="1"/>
    <col min="11" max="11" width="12.00390625" style="0" customWidth="1"/>
    <col min="12" max="12" width="13.8515625" style="0" customWidth="1"/>
    <col min="13" max="13" width="13.140625" style="0" customWidth="1"/>
  </cols>
  <sheetData>
    <row r="1" spans="1:13" ht="21">
      <c r="A1" s="769" t="s">
        <v>83</v>
      </c>
      <c r="B1" s="769"/>
      <c r="C1" s="769"/>
      <c r="D1" s="769"/>
      <c r="E1" s="769"/>
      <c r="F1" s="769"/>
      <c r="G1" s="769"/>
      <c r="H1" s="769"/>
      <c r="I1" s="769"/>
      <c r="J1" s="769"/>
      <c r="K1" s="769"/>
      <c r="L1" s="7"/>
      <c r="M1" s="7"/>
    </row>
    <row r="2" spans="1:13" ht="18.75">
      <c r="A2" s="829" t="s">
        <v>73</v>
      </c>
      <c r="B2" s="829"/>
      <c r="C2" s="829"/>
      <c r="D2" s="829"/>
      <c r="E2" s="829"/>
      <c r="F2" s="829"/>
      <c r="G2" s="829"/>
      <c r="H2" s="829"/>
      <c r="I2" s="829"/>
      <c r="J2" s="829"/>
      <c r="K2" s="829"/>
      <c r="L2" s="8"/>
      <c r="M2" s="8"/>
    </row>
    <row r="3" spans="1:13" ht="18.75" customHeight="1">
      <c r="A3" s="831" t="s">
        <v>2243</v>
      </c>
      <c r="B3" s="832"/>
      <c r="C3" s="832"/>
      <c r="D3" s="832"/>
      <c r="E3" s="832"/>
      <c r="F3" s="832"/>
      <c r="G3" s="832"/>
      <c r="H3" s="832"/>
      <c r="I3" s="832"/>
      <c r="J3" s="832"/>
      <c r="K3" s="833"/>
      <c r="L3" s="8"/>
      <c r="M3" s="8"/>
    </row>
    <row r="4" spans="1:13" ht="75">
      <c r="A4" s="830" t="str">
        <f>'[1]Tabela A'!B3</f>
        <v>Objektivi </v>
      </c>
      <c r="B4" s="830"/>
      <c r="C4" s="830" t="str">
        <f>'[1]Tabela A'!D3</f>
        <v>Aktivitetet </v>
      </c>
      <c r="D4" s="830"/>
      <c r="E4" s="442" t="str">
        <f>'[1]Tabela A'!F3</f>
        <v>Afati Kohor </v>
      </c>
      <c r="F4" s="442" t="str">
        <f>'[1]Tabela A'!G3</f>
        <v>Treguesi i matjes</v>
      </c>
      <c r="G4" s="442" t="str">
        <f>'[1]Tabela A'!H3</f>
        <v>Kosto finaciare</v>
      </c>
      <c r="H4" s="442" t="str">
        <f>'[1]Tabela A'!I3</f>
        <v>Institucionet e përfshira</v>
      </c>
      <c r="I4" s="442" t="s">
        <v>84</v>
      </c>
      <c r="J4" s="442" t="s">
        <v>82</v>
      </c>
      <c r="K4" s="442" t="s">
        <v>85</v>
      </c>
      <c r="L4" s="442" t="s">
        <v>86</v>
      </c>
      <c r="M4" s="442" t="s">
        <v>71</v>
      </c>
    </row>
    <row r="5" spans="1:13" ht="280.5">
      <c r="A5" s="442"/>
      <c r="B5" s="824" t="s">
        <v>2244</v>
      </c>
      <c r="C5" s="78">
        <v>1.1</v>
      </c>
      <c r="D5" s="19" t="s">
        <v>2245</v>
      </c>
      <c r="E5" s="19" t="s">
        <v>174</v>
      </c>
      <c r="F5" s="19" t="s">
        <v>2246</v>
      </c>
      <c r="G5" s="20" t="s">
        <v>858</v>
      </c>
      <c r="H5" s="19" t="s">
        <v>2247</v>
      </c>
      <c r="I5" s="80" t="s">
        <v>2248</v>
      </c>
      <c r="J5" s="19"/>
      <c r="K5" s="59" t="s">
        <v>2249</v>
      </c>
      <c r="L5" s="21"/>
      <c r="M5" s="18" t="s">
        <v>2250</v>
      </c>
    </row>
    <row r="6" spans="1:13" ht="165">
      <c r="A6" s="442"/>
      <c r="B6" s="824"/>
      <c r="C6" s="447">
        <v>1.2</v>
      </c>
      <c r="D6" s="254" t="s">
        <v>2251</v>
      </c>
      <c r="E6" s="254" t="s">
        <v>174</v>
      </c>
      <c r="F6" s="254" t="s">
        <v>2252</v>
      </c>
      <c r="G6" s="254" t="s">
        <v>2253</v>
      </c>
      <c r="H6" s="254" t="s">
        <v>2254</v>
      </c>
      <c r="I6" s="448"/>
      <c r="J6" s="254" t="s">
        <v>2232</v>
      </c>
      <c r="K6" s="254" t="s">
        <v>2233</v>
      </c>
      <c r="L6" s="254" t="s">
        <v>2234</v>
      </c>
      <c r="M6" s="254" t="s">
        <v>2235</v>
      </c>
    </row>
    <row r="7" spans="1:13" ht="280.5">
      <c r="A7" s="825"/>
      <c r="B7" s="824"/>
      <c r="C7" s="443">
        <v>1.3</v>
      </c>
      <c r="D7" s="18" t="s">
        <v>2255</v>
      </c>
      <c r="E7" s="18" t="s">
        <v>221</v>
      </c>
      <c r="F7" s="18" t="s">
        <v>2256</v>
      </c>
      <c r="G7" s="258" t="s">
        <v>858</v>
      </c>
      <c r="H7" s="18" t="s">
        <v>2257</v>
      </c>
      <c r="I7" s="18" t="s">
        <v>2258</v>
      </c>
      <c r="J7" s="18"/>
      <c r="K7" s="18" t="s">
        <v>2259</v>
      </c>
      <c r="L7" s="45"/>
      <c r="M7" s="18" t="s">
        <v>2260</v>
      </c>
    </row>
    <row r="8" spans="1:13" ht="165">
      <c r="A8" s="825"/>
      <c r="B8" s="824"/>
      <c r="C8" s="18">
        <v>1.4</v>
      </c>
      <c r="D8" s="279" t="s">
        <v>2261</v>
      </c>
      <c r="E8" s="279" t="s">
        <v>221</v>
      </c>
      <c r="F8" s="279" t="s">
        <v>2262</v>
      </c>
      <c r="G8" s="279" t="s">
        <v>858</v>
      </c>
      <c r="H8" s="279" t="s">
        <v>2257</v>
      </c>
      <c r="I8" s="279"/>
      <c r="J8" s="279"/>
      <c r="K8" s="279"/>
      <c r="L8" s="444"/>
      <c r="M8" s="279" t="s">
        <v>2263</v>
      </c>
    </row>
    <row r="9" spans="1:13" ht="409.5">
      <c r="A9" s="825"/>
      <c r="B9" s="824"/>
      <c r="C9" s="18">
        <v>1.5</v>
      </c>
      <c r="D9" s="18" t="s">
        <v>2264</v>
      </c>
      <c r="E9" s="18" t="s">
        <v>174</v>
      </c>
      <c r="F9" s="18" t="s">
        <v>2265</v>
      </c>
      <c r="G9" s="18" t="s">
        <v>953</v>
      </c>
      <c r="H9" s="18" t="s">
        <v>2266</v>
      </c>
      <c r="I9" s="18" t="s">
        <v>2267</v>
      </c>
      <c r="J9" s="18"/>
      <c r="K9" s="18"/>
      <c r="L9" s="45"/>
      <c r="M9" s="18" t="s">
        <v>2268</v>
      </c>
    </row>
    <row r="10" spans="1:13" ht="409.5">
      <c r="A10" s="825"/>
      <c r="B10" s="824"/>
      <c r="C10" s="18">
        <v>1.6</v>
      </c>
      <c r="D10" s="18" t="s">
        <v>2269</v>
      </c>
      <c r="E10" s="18" t="s">
        <v>174</v>
      </c>
      <c r="F10" s="18" t="s">
        <v>2270</v>
      </c>
      <c r="G10" s="18" t="s">
        <v>858</v>
      </c>
      <c r="H10" s="18" t="s">
        <v>2271</v>
      </c>
      <c r="I10" s="59" t="s">
        <v>2272</v>
      </c>
      <c r="J10" s="18" t="s">
        <v>2232</v>
      </c>
      <c r="K10" s="18"/>
      <c r="L10" s="45"/>
      <c r="M10" s="18" t="s">
        <v>2273</v>
      </c>
    </row>
    <row r="11" spans="1:13" ht="132">
      <c r="A11" s="825"/>
      <c r="B11" s="824"/>
      <c r="C11" s="18">
        <v>1.7</v>
      </c>
      <c r="D11" s="18" t="s">
        <v>2274</v>
      </c>
      <c r="E11" s="18" t="s">
        <v>232</v>
      </c>
      <c r="F11" s="18" t="s">
        <v>2275</v>
      </c>
      <c r="G11" s="258" t="s">
        <v>858</v>
      </c>
      <c r="H11" s="18" t="s">
        <v>2276</v>
      </c>
      <c r="I11" s="18" t="s">
        <v>2277</v>
      </c>
      <c r="J11" s="18" t="s">
        <v>2278</v>
      </c>
      <c r="K11" s="18" t="s">
        <v>2279</v>
      </c>
      <c r="L11" s="18" t="s">
        <v>2280</v>
      </c>
      <c r="M11" s="18" t="s">
        <v>2281</v>
      </c>
    </row>
    <row r="12" spans="1:13" ht="214.5">
      <c r="A12" s="824">
        <v>2</v>
      </c>
      <c r="B12" s="824" t="s">
        <v>2282</v>
      </c>
      <c r="C12" s="18">
        <v>2.1</v>
      </c>
      <c r="D12" s="18" t="s">
        <v>2283</v>
      </c>
      <c r="E12" s="18" t="s">
        <v>174</v>
      </c>
      <c r="F12" s="18" t="s">
        <v>2284</v>
      </c>
      <c r="G12" s="18" t="s">
        <v>858</v>
      </c>
      <c r="H12" s="18" t="s">
        <v>2285</v>
      </c>
      <c r="I12" s="18"/>
      <c r="J12" s="18" t="s">
        <v>2286</v>
      </c>
      <c r="K12" s="18"/>
      <c r="L12" s="45"/>
      <c r="M12" s="18" t="s">
        <v>2287</v>
      </c>
    </row>
    <row r="13" spans="1:13" ht="214.5">
      <c r="A13" s="824"/>
      <c r="B13" s="824"/>
      <c r="C13" s="18">
        <v>2.2</v>
      </c>
      <c r="D13" s="18" t="s">
        <v>2288</v>
      </c>
      <c r="E13" s="18" t="s">
        <v>1560</v>
      </c>
      <c r="F13" s="18" t="s">
        <v>2289</v>
      </c>
      <c r="G13" s="18" t="s">
        <v>858</v>
      </c>
      <c r="H13" s="18" t="s">
        <v>2290</v>
      </c>
      <c r="I13" s="18"/>
      <c r="J13" s="18" t="s">
        <v>2286</v>
      </c>
      <c r="K13" s="18"/>
      <c r="L13" s="45"/>
      <c r="M13" s="18" t="s">
        <v>2291</v>
      </c>
    </row>
    <row r="14" spans="1:13" ht="409.5">
      <c r="A14" s="824"/>
      <c r="B14" s="824"/>
      <c r="C14" s="18">
        <v>2.3</v>
      </c>
      <c r="D14" s="18" t="s">
        <v>2292</v>
      </c>
      <c r="E14" s="18" t="s">
        <v>267</v>
      </c>
      <c r="F14" s="18" t="s">
        <v>2293</v>
      </c>
      <c r="G14" s="18" t="s">
        <v>953</v>
      </c>
      <c r="H14" s="18"/>
      <c r="I14" s="18"/>
      <c r="J14" s="18"/>
      <c r="K14" s="18"/>
      <c r="L14" s="45"/>
      <c r="M14" s="18" t="s">
        <v>2294</v>
      </c>
    </row>
    <row r="15" spans="1:13" ht="409.5">
      <c r="A15" s="825">
        <v>3</v>
      </c>
      <c r="B15" s="826" t="s">
        <v>2295</v>
      </c>
      <c r="C15" s="18">
        <v>3.1</v>
      </c>
      <c r="D15" s="18" t="s">
        <v>2296</v>
      </c>
      <c r="E15" s="18" t="s">
        <v>174</v>
      </c>
      <c r="F15" s="18" t="s">
        <v>2297</v>
      </c>
      <c r="G15" s="18" t="s">
        <v>858</v>
      </c>
      <c r="H15" s="18" t="s">
        <v>2298</v>
      </c>
      <c r="I15" s="18" t="s">
        <v>2299</v>
      </c>
      <c r="J15" s="18" t="s">
        <v>2300</v>
      </c>
      <c r="K15" s="18" t="s">
        <v>343</v>
      </c>
      <c r="L15" s="45"/>
      <c r="M15" s="19" t="s">
        <v>2301</v>
      </c>
    </row>
    <row r="16" spans="1:13" ht="198">
      <c r="A16" s="825"/>
      <c r="B16" s="827"/>
      <c r="C16" s="18">
        <v>3.2</v>
      </c>
      <c r="D16" s="18" t="s">
        <v>2302</v>
      </c>
      <c r="E16" s="18" t="s">
        <v>2303</v>
      </c>
      <c r="F16" s="18" t="s">
        <v>2304</v>
      </c>
      <c r="G16" s="445" t="s">
        <v>2305</v>
      </c>
      <c r="H16" s="18" t="s">
        <v>2306</v>
      </c>
      <c r="I16" s="18"/>
      <c r="J16" s="18"/>
      <c r="K16" s="18"/>
      <c r="L16" s="45"/>
      <c r="M16" s="45" t="s">
        <v>2307</v>
      </c>
    </row>
    <row r="17" spans="1:13" ht="198">
      <c r="A17" s="825"/>
      <c r="B17" s="827"/>
      <c r="C17" s="18">
        <v>3.3</v>
      </c>
      <c r="D17" s="171" t="s">
        <v>2308</v>
      </c>
      <c r="E17" s="171" t="s">
        <v>232</v>
      </c>
      <c r="F17" s="171" t="s">
        <v>2309</v>
      </c>
      <c r="G17" s="446" t="s">
        <v>2310</v>
      </c>
      <c r="H17" s="171" t="s">
        <v>2311</v>
      </c>
      <c r="I17" s="171" t="s">
        <v>2312</v>
      </c>
      <c r="J17" s="171" t="s">
        <v>2240</v>
      </c>
      <c r="K17" s="171"/>
      <c r="L17" s="431"/>
      <c r="M17" s="431" t="s">
        <v>2313</v>
      </c>
    </row>
    <row r="18" spans="1:13" ht="148.5">
      <c r="A18" s="825"/>
      <c r="B18" s="827"/>
      <c r="C18" s="18">
        <v>3.4</v>
      </c>
      <c r="D18" s="18" t="s">
        <v>2314</v>
      </c>
      <c r="E18" s="18" t="s">
        <v>2315</v>
      </c>
      <c r="F18" s="18" t="s">
        <v>2316</v>
      </c>
      <c r="G18" s="18" t="s">
        <v>858</v>
      </c>
      <c r="H18" s="18" t="s">
        <v>2317</v>
      </c>
      <c r="I18" s="18"/>
      <c r="J18" s="18"/>
      <c r="K18" s="18" t="s">
        <v>343</v>
      </c>
      <c r="L18" s="45"/>
      <c r="M18" s="19" t="s">
        <v>2318</v>
      </c>
    </row>
    <row r="19" spans="1:13" ht="264">
      <c r="A19" s="19"/>
      <c r="B19" s="828"/>
      <c r="C19" s="18">
        <v>3.5</v>
      </c>
      <c r="D19" s="18" t="s">
        <v>2319</v>
      </c>
      <c r="E19" s="18" t="s">
        <v>174</v>
      </c>
      <c r="F19" s="18" t="s">
        <v>2320</v>
      </c>
      <c r="G19" s="18" t="s">
        <v>858</v>
      </c>
      <c r="H19" s="18" t="s">
        <v>2321</v>
      </c>
      <c r="I19" s="18"/>
      <c r="J19" s="18"/>
      <c r="K19" s="18"/>
      <c r="L19" s="45"/>
      <c r="M19" s="19" t="s">
        <v>2322</v>
      </c>
    </row>
  </sheetData>
  <sheetProtection/>
  <mergeCells count="11">
    <mergeCell ref="A7:A11"/>
    <mergeCell ref="A12:A14"/>
    <mergeCell ref="B12:B14"/>
    <mergeCell ref="A15:A18"/>
    <mergeCell ref="B15:B19"/>
    <mergeCell ref="B5:B11"/>
    <mergeCell ref="A1:K1"/>
    <mergeCell ref="A2:K2"/>
    <mergeCell ref="A4:B4"/>
    <mergeCell ref="C4:D4"/>
    <mergeCell ref="A3:K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
  <sheetViews>
    <sheetView zoomScalePageLayoutView="0" workbookViewId="0" topLeftCell="A1">
      <selection activeCell="A3" sqref="A3:K3"/>
    </sheetView>
  </sheetViews>
  <sheetFormatPr defaultColWidth="9.140625" defaultRowHeight="15"/>
  <cols>
    <col min="1" max="1" width="5.8515625" style="0" customWidth="1"/>
    <col min="2" max="2" width="16.8515625" style="0" customWidth="1"/>
    <col min="3" max="3" width="6.140625" style="0" customWidth="1"/>
    <col min="4" max="4" width="14.140625" style="0" customWidth="1"/>
    <col min="5" max="5" width="11.00390625" style="0" customWidth="1"/>
    <col min="6" max="6" width="10.8515625" style="0" customWidth="1"/>
    <col min="7" max="7" width="10.7109375" style="0" customWidth="1"/>
    <col min="8" max="8" width="14.140625" style="0" customWidth="1"/>
    <col min="9" max="9" width="12.8515625" style="0" customWidth="1"/>
    <col min="10" max="10" width="11.8515625" style="0" customWidth="1"/>
    <col min="11" max="11" width="12.140625" style="0" customWidth="1"/>
    <col min="12" max="12" width="12.00390625" style="0" customWidth="1"/>
    <col min="13" max="13" width="14.00390625" style="0" customWidth="1"/>
  </cols>
  <sheetData>
    <row r="1" spans="1:13" ht="21">
      <c r="A1" s="838" t="s">
        <v>83</v>
      </c>
      <c r="B1" s="839"/>
      <c r="C1" s="839"/>
      <c r="D1" s="839"/>
      <c r="E1" s="839"/>
      <c r="F1" s="839"/>
      <c r="G1" s="839"/>
      <c r="H1" s="839"/>
      <c r="I1" s="839"/>
      <c r="J1" s="839"/>
      <c r="K1" s="840"/>
      <c r="L1" s="495"/>
      <c r="M1" s="496"/>
    </row>
    <row r="2" spans="1:13" ht="18.75">
      <c r="A2" s="841" t="s">
        <v>73</v>
      </c>
      <c r="B2" s="829"/>
      <c r="C2" s="829"/>
      <c r="D2" s="829"/>
      <c r="E2" s="829"/>
      <c r="F2" s="829"/>
      <c r="G2" s="829"/>
      <c r="H2" s="829"/>
      <c r="I2" s="829"/>
      <c r="J2" s="829"/>
      <c r="K2" s="831"/>
      <c r="L2" s="497"/>
      <c r="M2" s="498"/>
    </row>
    <row r="3" spans="1:13" ht="19.5" customHeight="1" thickBot="1">
      <c r="A3" s="835" t="s">
        <v>2576</v>
      </c>
      <c r="B3" s="836"/>
      <c r="C3" s="836"/>
      <c r="D3" s="836"/>
      <c r="E3" s="836"/>
      <c r="F3" s="836"/>
      <c r="G3" s="836"/>
      <c r="H3" s="836"/>
      <c r="I3" s="836"/>
      <c r="J3" s="836"/>
      <c r="K3" s="837"/>
      <c r="L3" s="499"/>
      <c r="M3" s="500"/>
    </row>
    <row r="4" spans="1:13" ht="75.75" thickBot="1">
      <c r="A4" s="773" t="str">
        <f>'[1]Tabela A'!B3</f>
        <v>Objektivi </v>
      </c>
      <c r="B4" s="773"/>
      <c r="C4" s="773" t="str">
        <f>'[1]Tabela A'!D3</f>
        <v>Aktivitetet </v>
      </c>
      <c r="D4" s="773"/>
      <c r="E4" s="6" t="str">
        <f>'[1]Tabela A'!F3</f>
        <v>Afati Kohor </v>
      </c>
      <c r="F4" s="6" t="str">
        <f>'[1]Tabela A'!G3</f>
        <v>Treguesi i matjes</v>
      </c>
      <c r="G4" s="6" t="str">
        <f>'[1]Tabela A'!H3</f>
        <v>Kosto finaciare</v>
      </c>
      <c r="H4" s="6" t="str">
        <f>'[1]Tabela A'!I3</f>
        <v>Institucionet e përfshira</v>
      </c>
      <c r="I4" s="6" t="s">
        <v>84</v>
      </c>
      <c r="J4" s="6" t="s">
        <v>82</v>
      </c>
      <c r="K4" s="10" t="s">
        <v>85</v>
      </c>
      <c r="L4" s="14" t="s">
        <v>86</v>
      </c>
      <c r="M4" s="6" t="s">
        <v>71</v>
      </c>
    </row>
    <row r="5" spans="1:13" ht="409.5" thickBot="1">
      <c r="A5" s="834">
        <v>1</v>
      </c>
      <c r="B5" s="765" t="s">
        <v>2577</v>
      </c>
      <c r="C5" s="501">
        <v>1.1</v>
      </c>
      <c r="D5" s="2" t="s">
        <v>2578</v>
      </c>
      <c r="E5" s="2" t="s">
        <v>174</v>
      </c>
      <c r="F5" s="2" t="s">
        <v>2579</v>
      </c>
      <c r="G5" s="3" t="s">
        <v>2580</v>
      </c>
      <c r="H5" s="2" t="s">
        <v>2581</v>
      </c>
      <c r="I5" s="2"/>
      <c r="J5" s="2"/>
      <c r="K5" s="5"/>
      <c r="L5" s="1"/>
      <c r="M5" s="17" t="s">
        <v>2582</v>
      </c>
    </row>
    <row r="6" spans="1:13" ht="409.5" thickBot="1">
      <c r="A6" s="834"/>
      <c r="B6" s="765"/>
      <c r="C6" s="501">
        <v>1.2</v>
      </c>
      <c r="D6" s="2" t="s">
        <v>2583</v>
      </c>
      <c r="E6" s="2" t="s">
        <v>174</v>
      </c>
      <c r="F6" s="2" t="s">
        <v>2584</v>
      </c>
      <c r="G6" s="2" t="s">
        <v>2585</v>
      </c>
      <c r="H6" s="2" t="s">
        <v>2586</v>
      </c>
      <c r="I6" s="2"/>
      <c r="J6" s="2"/>
      <c r="K6" s="5"/>
      <c r="L6" s="1" t="s">
        <v>2587</v>
      </c>
      <c r="M6" s="1" t="s">
        <v>2588</v>
      </c>
    </row>
    <row r="7" spans="1:13" ht="409.5" thickBot="1">
      <c r="A7" s="834"/>
      <c r="B7" s="765"/>
      <c r="C7" s="2">
        <v>1.3</v>
      </c>
      <c r="D7" s="4" t="s">
        <v>2589</v>
      </c>
      <c r="E7" s="2" t="s">
        <v>174</v>
      </c>
      <c r="F7" s="2" t="s">
        <v>2590</v>
      </c>
      <c r="G7" s="2" t="s">
        <v>2591</v>
      </c>
      <c r="H7" s="2" t="s">
        <v>2592</v>
      </c>
      <c r="I7" s="2"/>
      <c r="J7" s="2"/>
      <c r="K7" s="5"/>
      <c r="L7" s="1"/>
      <c r="M7" s="1" t="s">
        <v>2593</v>
      </c>
    </row>
    <row r="8" spans="1:13" ht="409.5" thickBot="1">
      <c r="A8" s="834"/>
      <c r="B8" s="765"/>
      <c r="C8" s="5">
        <v>1.4</v>
      </c>
      <c r="D8" s="1" t="s">
        <v>2594</v>
      </c>
      <c r="E8" s="2" t="s">
        <v>174</v>
      </c>
      <c r="F8" s="502" t="s">
        <v>2595</v>
      </c>
      <c r="G8" s="503">
        <v>22208966</v>
      </c>
      <c r="H8" s="2" t="s">
        <v>2596</v>
      </c>
      <c r="I8" s="2"/>
      <c r="J8" s="2"/>
      <c r="K8" s="5"/>
      <c r="L8" s="1"/>
      <c r="M8" s="1" t="s">
        <v>2597</v>
      </c>
    </row>
    <row r="9" spans="1:13" ht="409.5" thickBot="1">
      <c r="A9" s="504">
        <v>2</v>
      </c>
      <c r="B9" s="419" t="s">
        <v>2598</v>
      </c>
      <c r="C9" s="501">
        <v>2.1</v>
      </c>
      <c r="D9" s="2" t="s">
        <v>2599</v>
      </c>
      <c r="E9" s="2" t="s">
        <v>174</v>
      </c>
      <c r="F9" s="2" t="s">
        <v>2600</v>
      </c>
      <c r="G9" s="2"/>
      <c r="H9" s="505" t="s">
        <v>2601</v>
      </c>
      <c r="I9" s="2"/>
      <c r="J9" s="2"/>
      <c r="K9" s="5"/>
      <c r="L9" s="17"/>
      <c r="M9" s="1" t="s">
        <v>2602</v>
      </c>
    </row>
    <row r="10" spans="1:13" ht="409.5" thickBot="1">
      <c r="A10" s="506">
        <v>3</v>
      </c>
      <c r="B10" s="507" t="s">
        <v>2603</v>
      </c>
      <c r="C10" s="2">
        <v>3.1</v>
      </c>
      <c r="D10" s="2" t="s">
        <v>2604</v>
      </c>
      <c r="E10" s="2" t="s">
        <v>174</v>
      </c>
      <c r="F10" s="2" t="s">
        <v>2605</v>
      </c>
      <c r="G10" s="2"/>
      <c r="H10" s="2" t="s">
        <v>2606</v>
      </c>
      <c r="I10" s="2"/>
      <c r="J10" s="2"/>
      <c r="K10" s="5"/>
      <c r="L10" s="1"/>
      <c r="M10" s="1" t="s">
        <v>2607</v>
      </c>
    </row>
  </sheetData>
  <sheetProtection/>
  <mergeCells count="7">
    <mergeCell ref="A5:A8"/>
    <mergeCell ref="B5:B8"/>
    <mergeCell ref="A3:K3"/>
    <mergeCell ref="A1:K1"/>
    <mergeCell ref="A2:K2"/>
    <mergeCell ref="A4:B4"/>
    <mergeCell ref="C4:D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4"/>
  <sheetViews>
    <sheetView zoomScalePageLayoutView="0" workbookViewId="0" topLeftCell="A1">
      <selection activeCell="A3" sqref="A3:K3"/>
    </sheetView>
  </sheetViews>
  <sheetFormatPr defaultColWidth="9.140625" defaultRowHeight="15"/>
  <cols>
    <col min="1" max="1" width="6.140625" style="0" customWidth="1"/>
    <col min="2" max="2" width="17.28125" style="0" customWidth="1"/>
    <col min="3" max="3" width="4.140625" style="0" customWidth="1"/>
    <col min="4" max="4" width="17.140625" style="0" customWidth="1"/>
    <col min="6" max="6" width="19.140625" style="0" customWidth="1"/>
    <col min="8" max="8" width="13.8515625" style="0" customWidth="1"/>
    <col min="9" max="9" width="11.28125" style="0" customWidth="1"/>
    <col min="13" max="13" width="15.421875" style="0" customWidth="1"/>
  </cols>
  <sheetData>
    <row r="1" spans="1:13" ht="21">
      <c r="A1" s="769" t="s">
        <v>83</v>
      </c>
      <c r="B1" s="769"/>
      <c r="C1" s="769"/>
      <c r="D1" s="769"/>
      <c r="E1" s="769"/>
      <c r="F1" s="769"/>
      <c r="G1" s="769"/>
      <c r="H1" s="769"/>
      <c r="I1" s="769"/>
      <c r="J1" s="769"/>
      <c r="K1" s="770"/>
      <c r="L1" s="7"/>
      <c r="M1" s="7"/>
    </row>
    <row r="2" spans="1:13" ht="18.75">
      <c r="A2" s="771" t="s">
        <v>73</v>
      </c>
      <c r="B2" s="771"/>
      <c r="C2" s="771"/>
      <c r="D2" s="771"/>
      <c r="E2" s="771"/>
      <c r="F2" s="771"/>
      <c r="G2" s="771"/>
      <c r="H2" s="771"/>
      <c r="I2" s="771"/>
      <c r="J2" s="771"/>
      <c r="K2" s="772"/>
      <c r="L2" s="8"/>
      <c r="M2" s="8"/>
    </row>
    <row r="3" spans="1:13" ht="19.5" customHeight="1" thickBot="1">
      <c r="A3" s="842" t="s">
        <v>1757</v>
      </c>
      <c r="B3" s="843"/>
      <c r="C3" s="843"/>
      <c r="D3" s="843"/>
      <c r="E3" s="843"/>
      <c r="F3" s="843"/>
      <c r="G3" s="843"/>
      <c r="H3" s="843"/>
      <c r="I3" s="843"/>
      <c r="J3" s="843"/>
      <c r="K3" s="844"/>
      <c r="L3" s="9"/>
      <c r="M3" s="9"/>
    </row>
    <row r="4" spans="1:13" ht="60.75" thickBot="1">
      <c r="A4" s="773" t="str">
        <f>'[1]Tabela A'!B3</f>
        <v>Objektivi </v>
      </c>
      <c r="B4" s="773"/>
      <c r="C4" s="773" t="str">
        <f>'[1]Tabela A'!D3</f>
        <v>Aktivitetet </v>
      </c>
      <c r="D4" s="773"/>
      <c r="E4" s="6" t="str">
        <f>'[1]Tabela A'!F3</f>
        <v>Afati Kohor </v>
      </c>
      <c r="F4" s="6" t="str">
        <f>'[1]Tabela A'!G3</f>
        <v>Treguesi i matjes</v>
      </c>
      <c r="G4" s="6" t="str">
        <f>'[1]Tabela A'!H3</f>
        <v>Kosto finaciare</v>
      </c>
      <c r="H4" s="6" t="str">
        <f>'[1]Tabela A'!I3</f>
        <v>Institucionet e përfshira</v>
      </c>
      <c r="I4" s="6" t="s">
        <v>84</v>
      </c>
      <c r="J4" s="6" t="s">
        <v>82</v>
      </c>
      <c r="K4" s="10" t="s">
        <v>85</v>
      </c>
      <c r="L4" s="14" t="s">
        <v>86</v>
      </c>
      <c r="M4" s="6" t="s">
        <v>71</v>
      </c>
    </row>
    <row r="5" spans="1:13" ht="409.5" thickBot="1">
      <c r="A5" s="762">
        <v>1</v>
      </c>
      <c r="B5" s="767" t="s">
        <v>1758</v>
      </c>
      <c r="C5" s="2">
        <v>1.1</v>
      </c>
      <c r="D5" s="2" t="s">
        <v>1759</v>
      </c>
      <c r="E5" s="2" t="s">
        <v>1760</v>
      </c>
      <c r="F5" s="2" t="s">
        <v>1761</v>
      </c>
      <c r="G5" s="394" t="s">
        <v>858</v>
      </c>
      <c r="H5" s="1" t="s">
        <v>1762</v>
      </c>
      <c r="I5" s="1" t="s">
        <v>1763</v>
      </c>
      <c r="J5" s="5" t="s">
        <v>1764</v>
      </c>
      <c r="K5" s="395"/>
      <c r="L5" s="11"/>
      <c r="M5" s="396" t="s">
        <v>1765</v>
      </c>
    </row>
    <row r="6" spans="1:13" ht="409.5" thickBot="1">
      <c r="A6" s="762"/>
      <c r="B6" s="767"/>
      <c r="C6" s="2">
        <v>1.2</v>
      </c>
      <c r="D6" s="2" t="s">
        <v>1766</v>
      </c>
      <c r="E6" s="2" t="s">
        <v>1767</v>
      </c>
      <c r="F6" s="2" t="s">
        <v>1768</v>
      </c>
      <c r="G6" s="5" t="s">
        <v>1769</v>
      </c>
      <c r="H6" s="1" t="s">
        <v>1770</v>
      </c>
      <c r="I6" s="1" t="s">
        <v>1771</v>
      </c>
      <c r="J6" s="5" t="s">
        <v>1265</v>
      </c>
      <c r="K6" s="397"/>
      <c r="L6" s="12"/>
      <c r="M6" s="1" t="s">
        <v>1772</v>
      </c>
    </row>
    <row r="7" spans="1:13" ht="363.75" thickBot="1">
      <c r="A7" s="762"/>
      <c r="B7" s="767"/>
      <c r="C7" s="2">
        <v>1.3</v>
      </c>
      <c r="D7" s="4" t="s">
        <v>1773</v>
      </c>
      <c r="E7" s="4" t="s">
        <v>1774</v>
      </c>
      <c r="F7" s="2" t="s">
        <v>1775</v>
      </c>
      <c r="G7" s="5" t="s">
        <v>1776</v>
      </c>
      <c r="H7" s="271" t="s">
        <v>1777</v>
      </c>
      <c r="I7" s="398"/>
      <c r="J7" s="5" t="s">
        <v>1265</v>
      </c>
      <c r="K7" s="397"/>
      <c r="L7" s="11"/>
      <c r="M7" s="1" t="s">
        <v>1778</v>
      </c>
    </row>
    <row r="8" spans="1:13" ht="182.25" thickBot="1">
      <c r="A8" s="762"/>
      <c r="B8" s="767"/>
      <c r="C8" s="5">
        <v>1.4</v>
      </c>
      <c r="D8" s="1" t="s">
        <v>1779</v>
      </c>
      <c r="E8" s="1" t="s">
        <v>1780</v>
      </c>
      <c r="F8" s="4" t="s">
        <v>1781</v>
      </c>
      <c r="G8" s="5" t="s">
        <v>1782</v>
      </c>
      <c r="H8" s="1" t="s">
        <v>1783</v>
      </c>
      <c r="I8" s="1"/>
      <c r="J8" s="5"/>
      <c r="K8" s="397"/>
      <c r="L8" s="12"/>
      <c r="M8" s="1" t="s">
        <v>1784</v>
      </c>
    </row>
    <row r="9" spans="1:13" ht="409.5" thickBot="1">
      <c r="A9" s="763"/>
      <c r="B9" s="767"/>
      <c r="C9" s="74">
        <v>1.5</v>
      </c>
      <c r="D9" s="271" t="s">
        <v>1785</v>
      </c>
      <c r="E9" s="1" t="s">
        <v>439</v>
      </c>
      <c r="F9" s="271" t="s">
        <v>1786</v>
      </c>
      <c r="G9" s="74" t="s">
        <v>1787</v>
      </c>
      <c r="H9" s="1" t="s">
        <v>1783</v>
      </c>
      <c r="I9" s="271" t="s">
        <v>1788</v>
      </c>
      <c r="J9" s="74" t="s">
        <v>1265</v>
      </c>
      <c r="K9" s="265"/>
      <c r="L9" s="11"/>
      <c r="M9" s="399" t="s">
        <v>1789</v>
      </c>
    </row>
    <row r="10" spans="1:13" ht="409.5" thickBot="1">
      <c r="A10" s="845">
        <v>2</v>
      </c>
      <c r="B10" s="847" t="s">
        <v>1790</v>
      </c>
      <c r="C10" s="70">
        <v>2.1</v>
      </c>
      <c r="D10" s="70" t="s">
        <v>1791</v>
      </c>
      <c r="E10" s="1" t="s">
        <v>439</v>
      </c>
      <c r="F10" s="70" t="s">
        <v>1792</v>
      </c>
      <c r="G10" s="70" t="s">
        <v>858</v>
      </c>
      <c r="H10" s="5" t="s">
        <v>1793</v>
      </c>
      <c r="I10" s="400" t="s">
        <v>1794</v>
      </c>
      <c r="J10" s="1" t="s">
        <v>1795</v>
      </c>
      <c r="K10" s="1"/>
      <c r="L10" s="401"/>
      <c r="M10" s="399" t="s">
        <v>1789</v>
      </c>
    </row>
    <row r="11" spans="1:13" ht="231.75" thickBot="1">
      <c r="A11" s="845"/>
      <c r="B11" s="848"/>
      <c r="C11" s="2">
        <v>2.2</v>
      </c>
      <c r="D11" s="2" t="s">
        <v>1796</v>
      </c>
      <c r="E11" s="1" t="s">
        <v>1760</v>
      </c>
      <c r="F11" s="2" t="s">
        <v>1797</v>
      </c>
      <c r="G11" s="2" t="s">
        <v>1798</v>
      </c>
      <c r="H11" s="2" t="s">
        <v>1799</v>
      </c>
      <c r="I11" s="2"/>
      <c r="J11" s="2"/>
      <c r="K11" s="5"/>
      <c r="L11" s="11"/>
      <c r="M11" s="399" t="s">
        <v>1789</v>
      </c>
    </row>
    <row r="12" spans="1:13" ht="264.75" thickBot="1">
      <c r="A12" s="845"/>
      <c r="B12" s="848"/>
      <c r="C12" s="2">
        <v>2.3</v>
      </c>
      <c r="D12" s="1" t="s">
        <v>1800</v>
      </c>
      <c r="E12" s="1" t="s">
        <v>374</v>
      </c>
      <c r="F12" s="2" t="s">
        <v>1801</v>
      </c>
      <c r="G12" s="3" t="s">
        <v>1802</v>
      </c>
      <c r="H12" s="2" t="s">
        <v>1803</v>
      </c>
      <c r="I12" s="2" t="s">
        <v>1788</v>
      </c>
      <c r="J12" s="2"/>
      <c r="K12" s="5"/>
      <c r="L12" s="12"/>
      <c r="M12" s="35" t="s">
        <v>1804</v>
      </c>
    </row>
    <row r="13" spans="1:13" ht="380.25" thickBot="1">
      <c r="A13" s="845"/>
      <c r="B13" s="848"/>
      <c r="C13" s="402">
        <v>2.4</v>
      </c>
      <c r="D13" s="402" t="s">
        <v>1805</v>
      </c>
      <c r="E13" s="403" t="s">
        <v>1806</v>
      </c>
      <c r="F13" s="402" t="s">
        <v>1807</v>
      </c>
      <c r="G13" s="402" t="s">
        <v>1808</v>
      </c>
      <c r="H13" s="404" t="s">
        <v>1809</v>
      </c>
      <c r="I13" s="405" t="s">
        <v>1810</v>
      </c>
      <c r="J13" s="406"/>
      <c r="K13" s="407"/>
      <c r="L13" s="408"/>
      <c r="M13" s="409" t="s">
        <v>1811</v>
      </c>
    </row>
    <row r="14" spans="1:13" ht="198.75" thickBot="1">
      <c r="A14" s="846"/>
      <c r="B14" s="849"/>
      <c r="C14" s="410">
        <v>2.5</v>
      </c>
      <c r="D14" s="410" t="s">
        <v>1812</v>
      </c>
      <c r="E14" s="410" t="s">
        <v>267</v>
      </c>
      <c r="F14" s="410" t="s">
        <v>1813</v>
      </c>
      <c r="G14" s="410" t="s">
        <v>1814</v>
      </c>
      <c r="H14" s="411" t="s">
        <v>1809</v>
      </c>
      <c r="I14" s="412"/>
      <c r="J14" s="413"/>
      <c r="K14" s="414"/>
      <c r="L14" s="415"/>
      <c r="M14" s="416" t="s">
        <v>1811</v>
      </c>
    </row>
  </sheetData>
  <sheetProtection/>
  <mergeCells count="9">
    <mergeCell ref="A3:K3"/>
    <mergeCell ref="A5:A9"/>
    <mergeCell ref="B5:B9"/>
    <mergeCell ref="A10:A14"/>
    <mergeCell ref="B10:B14"/>
    <mergeCell ref="A1:K1"/>
    <mergeCell ref="A2:K2"/>
    <mergeCell ref="A4:B4"/>
    <mergeCell ref="C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2018-12-04T10:12:52Z</dcterms:modified>
  <cp:category/>
  <cp:version/>
  <cp:contentType/>
  <cp:contentStatus/>
</cp:coreProperties>
</file>